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3-4 кв." sheetId="2" r:id="rId1"/>
  </sheets>
  <calcPr calcId="152511"/>
</workbook>
</file>

<file path=xl/calcChain.xml><?xml version="1.0" encoding="utf-8"?>
<calcChain xmlns="http://schemas.openxmlformats.org/spreadsheetml/2006/main">
  <c r="H46" i="2" l="1"/>
  <c r="H25" i="2" l="1"/>
  <c r="H11" i="2"/>
  <c r="H7" i="2"/>
  <c r="F25" i="2" l="1"/>
  <c r="F11" i="2"/>
  <c r="F6" i="2"/>
  <c r="F5" i="2" l="1"/>
  <c r="H6" i="2"/>
  <c r="H5" i="2" s="1"/>
</calcChain>
</file>

<file path=xl/sharedStrings.xml><?xml version="1.0" encoding="utf-8"?>
<sst xmlns="http://schemas.openxmlformats.org/spreadsheetml/2006/main" count="181" uniqueCount="89">
  <si>
    <t>1.1</t>
  </si>
  <si>
    <t>1.2</t>
  </si>
  <si>
    <t>1.3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</si>
  <si>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</si>
  <si>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</si>
  <si>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</si>
  <si>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</si>
  <si>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</si>
  <si>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</si>
  <si>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</si>
  <si>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</si>
  <si>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Автоматизированная система коммерческого учета электроэнергии, в том числе: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</si>
  <si>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</si>
  <si>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</si>
  <si>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</si>
  <si>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</si>
  <si>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</si>
  <si>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</si>
  <si>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</si>
  <si>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</si>
  <si>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</si>
  <si>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3.3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</si>
  <si>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</si>
  <si>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</si>
  <si>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</si>
  <si>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</si>
  <si>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</si>
  <si>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</si>
  <si>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</si>
  <si>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</si>
  <si>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</si>
  <si>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</si>
  <si>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</si>
  <si>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</si>
  <si>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работа</t>
  </si>
  <si>
    <t>км</t>
  </si>
  <si>
    <t>Ед. измерения</t>
  </si>
  <si>
    <t>Алматинский, Байконурский, Есильский, Сарыаркинский</t>
  </si>
  <si>
    <t>Есильский</t>
  </si>
  <si>
    <t>Есильский, Сарыаркинский</t>
  </si>
  <si>
    <t>3.4</t>
  </si>
  <si>
    <t>Замена КЛ-10 кВ</t>
  </si>
  <si>
    <t>Алматинский, Сарыаркинский</t>
  </si>
  <si>
    <t>декабрь</t>
  </si>
  <si>
    <t>Реконструкция ВЛ-10 кВ с переводом на СИП (с кап.ремонт)</t>
  </si>
  <si>
    <t>Реконструкция ВЛ-0,4 кВ с переводом на СИП (с кап.ремонт)</t>
  </si>
  <si>
    <t>июль</t>
  </si>
  <si>
    <t xml:space="preserve">"Замена ЗВУ ПС "Заречная", ПС "Левобережная" </t>
  </si>
  <si>
    <t>"Замена аккумуляторной батареи (ПС "Центральная", "Кирова", "Аэропорт")</t>
  </si>
  <si>
    <t>Приобретение прислонных шкафов</t>
  </si>
  <si>
    <t>2.2</t>
  </si>
  <si>
    <t>2.3</t>
  </si>
  <si>
    <t>2.4</t>
  </si>
  <si>
    <t xml:space="preserve">Капитальный ремонт «Установка приборов учета АСКУЭ на МЖФ р-на Сары-арка» в количестве 873 ПУ в 138 ТП (ранее внедренный 2015 год)      </t>
  </si>
  <si>
    <t>СМР</t>
  </si>
  <si>
    <t>тех.надзор</t>
  </si>
  <si>
    <t>авт.надзор</t>
  </si>
  <si>
    <t xml:space="preserve">"Внедрение АСКУЭ юридических лиц I этап" </t>
  </si>
  <si>
    <t xml:space="preserve">"Капитальный   ремонт   существующей   системы   АСКУЭ   реализованного   в 2010-2012г.г." </t>
  </si>
  <si>
    <t>Модернизация программно-аппаратного комплекса АСКУЭ</t>
  </si>
  <si>
    <t>2.5</t>
  </si>
  <si>
    <t xml:space="preserve">Капитальный ремонт  «Внедрение АСКУЭ частного сектора и объектов АО «Астана-РЭК» с модернизацией воздушных вводов на самонесущие изолированные провода (СИП)» в ЖМ Караоткель, Комсомолький» в количестве 552 ПУ в 114 ТП (ранее внедренный в 2015г.) </t>
  </si>
  <si>
    <t>3</t>
  </si>
  <si>
    <t>Замена оборудования в РП, ТП - 10/0,4 кВ (6 штук)</t>
  </si>
  <si>
    <t>3.5</t>
  </si>
  <si>
    <t xml:space="preserve">Реконструкция ПС "Центральная"  </t>
  </si>
  <si>
    <t>3.6</t>
  </si>
  <si>
    <t>Реконструкция ПС "Керамика"</t>
  </si>
  <si>
    <t>3.7</t>
  </si>
  <si>
    <t>Модернизация автоматизированной системы диспетчерского управления АО «Астана-РЭК»</t>
  </si>
  <si>
    <t>3.8</t>
  </si>
  <si>
    <t xml:space="preserve">Вынос ВЛ-0,4кВ и КЛ-0,4кВ от ТП-551 до домов по ул. Махтумкули 7/1 и ул. Манаса 23/7 </t>
  </si>
  <si>
    <t>Проектирование "Демонтаж и новое строительство ТП-10/0,4кВ (2шт)"</t>
  </si>
  <si>
    <t>Проектирование "Замены оборудования в РП, ТП - 10/0,4 кВ (13шт)"</t>
  </si>
  <si>
    <t>Проектирование "Заземление нейтрали сети через резисторы на ПС "Заречная", ПС "Степная", ПС "Южная", ПС "Городская"</t>
  </si>
  <si>
    <t>Проектирование "Капитальный ремонт кровли и системы воздушной вентиляции административных и производственных зданий АО "Астана РЭК"</t>
  </si>
  <si>
    <t>Экспертиза проектов</t>
  </si>
  <si>
    <t>5</t>
  </si>
  <si>
    <t>Приобретение основных средств, в том числе:</t>
  </si>
  <si>
    <t>Анализаторы качества электрической энергии</t>
  </si>
  <si>
    <t xml:space="preserve">IV квартал </t>
  </si>
  <si>
    <t>Информация о ходе исполнения утвержденной инвестиционной программы АО "Астана-РЭК" на 2023 год за IV квартал</t>
  </si>
  <si>
    <t>Сарыаркинский</t>
  </si>
  <si>
    <t>Байконурский</t>
  </si>
  <si>
    <t>Алматинский</t>
  </si>
  <si>
    <t>Договор исполнен</t>
  </si>
  <si>
    <t>Работы выполнены</t>
  </si>
  <si>
    <t xml:space="preserve">Работы выполнены </t>
  </si>
  <si>
    <t>Байконурский, Сарыаркинский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</si>
</sst>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90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7">
    <xf numFmtId="0" fontId="0" fillId="0" borderId="0" xfId="0"/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3" fontId="22" fillId="0" borderId="10" xfId="0" applyNumberFormat="1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3" fillId="0" borderId="28" xfId="0" applyNumberFormat="1" applyFont="1" applyFill="1" applyBorder="1" applyAlignment="1" applyProtection="1">
      <alignment horizontal="center" vertical="center" wrapText="1"/>
    </xf>
    <xf numFmtId="3" fontId="23" fillId="0" borderId="28" xfId="0" applyNumberFormat="1" applyFont="1" applyFill="1" applyBorder="1" applyAlignment="1">
      <alignment horizontal="center" vertical="center" wrapText="1"/>
    </xf>
    <xf numFmtId="3" fontId="23" fillId="0" borderId="28" xfId="0" applyNumberFormat="1" applyFont="1" applyFill="1" applyBorder="1" applyAlignment="1">
      <alignment vertical="center" wrapText="1"/>
    </xf>
    <xf numFmtId="3" fontId="23" fillId="0" borderId="29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0" xfId="0" applyNumberFormat="1" applyFont="1" applyFill="1" applyBorder="1" applyAlignment="1">
      <alignment horizontal="left" vertical="center" wrapText="1"/>
    </xf>
    <xf numFmtId="3" fontId="22" fillId="0" borderId="12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18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6" xfId="0" applyNumberFormat="1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NumberFormat="1" applyFont="1" applyFill="1" applyBorder="1" applyAlignment="1" applyProtection="1">
      <alignment vertical="center" wrapText="1"/>
    </xf>
    <xf numFmtId="0" fontId="23" fillId="0" borderId="27" xfId="0" applyNumberFormat="1" applyFont="1" applyFill="1" applyBorder="1" applyAlignment="1" applyProtection="1">
      <alignment horizontal="left" vertical="center" wrapText="1"/>
    </xf>
    <xf numFmtId="0" fontId="22" fillId="15" borderId="24" xfId="23" applyFont="1" applyFill="1" applyBorder="1" applyAlignment="1">
      <alignment vertical="center" wrapText="1"/>
    </xf>
    <xf numFmtId="3" fontId="22" fillId="15" borderId="12" xfId="23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3" fontId="23" fillId="0" borderId="29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2" fontId="22" fillId="0" borderId="35" xfId="0" applyNumberFormat="1" applyFont="1" applyFill="1" applyBorder="1" applyAlignment="1" applyProtection="1">
      <alignment horizontal="center" vertical="center" wrapText="1"/>
    </xf>
    <xf numFmtId="3" fontId="22" fillId="0" borderId="28" xfId="0" applyNumberFormat="1" applyFont="1" applyFill="1" applyBorder="1" applyAlignment="1">
      <alignment horizontal="center" vertical="center" wrapText="1"/>
    </xf>
    <xf numFmtId="0" fontId="22" fillId="15" borderId="26" xfId="23" applyFont="1" applyFill="1" applyBorder="1" applyAlignment="1">
      <alignment vertical="center" wrapText="1"/>
    </xf>
    <xf numFmtId="3" fontId="22" fillId="15" borderId="13" xfId="23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3" fontId="22" fillId="0" borderId="29" xfId="0" applyNumberFormat="1" applyFont="1" applyFill="1" applyBorder="1" applyAlignment="1">
      <alignment horizontal="center" vertical="center" wrapText="1"/>
    </xf>
    <xf numFmtId="3" fontId="22" fillId="0" borderId="37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/>
    <xf numFmtId="0" fontId="22" fillId="0" borderId="28" xfId="0" applyFont="1" applyFill="1" applyBorder="1"/>
    <xf numFmtId="0" fontId="22" fillId="0" borderId="10" xfId="0" applyFont="1" applyFill="1" applyBorder="1" applyAlignment="1">
      <alignment vertical="center"/>
    </xf>
    <xf numFmtId="0" fontId="29" fillId="15" borderId="12" xfId="0" applyNumberFormat="1" applyFont="1" applyFill="1" applyBorder="1" applyAlignment="1" applyProtection="1">
      <alignment horizontal="center" vertical="center" wrapText="1"/>
    </xf>
    <xf numFmtId="0" fontId="22" fillId="15" borderId="12" xfId="0" applyFont="1" applyFill="1" applyBorder="1" applyAlignment="1">
      <alignment horizontal="center" vertical="center" wrapText="1"/>
    </xf>
    <xf numFmtId="3" fontId="29" fillId="15" borderId="12" xfId="0" applyNumberFormat="1" applyFont="1" applyFill="1" applyBorder="1" applyAlignment="1">
      <alignment horizontal="center" vertical="center" wrapText="1"/>
    </xf>
    <xf numFmtId="0" fontId="29" fillId="15" borderId="10" xfId="0" applyNumberFormat="1" applyFont="1" applyFill="1" applyBorder="1" applyAlignment="1" applyProtection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3" fontId="29" fillId="15" borderId="10" xfId="0" applyNumberFormat="1" applyFont="1" applyFill="1" applyBorder="1" applyAlignment="1">
      <alignment horizontal="center" vertical="center" wrapText="1"/>
    </xf>
    <xf numFmtId="49" fontId="29" fillId="15" borderId="17" xfId="0" applyNumberFormat="1" applyFont="1" applyFill="1" applyBorder="1" applyAlignment="1" applyProtection="1">
      <alignment horizontal="center" vertical="center" wrapText="1"/>
    </xf>
    <xf numFmtId="49" fontId="29" fillId="15" borderId="10" xfId="0" applyNumberFormat="1" applyFont="1" applyFill="1" applyBorder="1" applyAlignment="1" applyProtection="1">
      <alignment horizontal="left" vertical="center" wrapText="1"/>
    </xf>
    <xf numFmtId="0" fontId="29" fillId="15" borderId="11" xfId="0" applyNumberFormat="1" applyFont="1" applyFill="1" applyBorder="1" applyAlignment="1" applyProtection="1">
      <alignment horizontal="center" vertical="center" wrapText="1"/>
    </xf>
    <xf numFmtId="0" fontId="22" fillId="15" borderId="11" xfId="0" applyFont="1" applyFill="1" applyBorder="1" applyAlignment="1">
      <alignment horizontal="center"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49" fontId="29" fillId="15" borderId="10" xfId="0" applyNumberFormat="1" applyFont="1" applyFill="1" applyBorder="1" applyAlignment="1" applyProtection="1">
      <alignment horizontal="center" vertical="center" wrapText="1"/>
    </xf>
    <xf numFmtId="0" fontId="29" fillId="15" borderId="10" xfId="0" applyFont="1" applyFill="1" applyBorder="1" applyAlignment="1">
      <alignment horizontal="left" vertical="center" wrapText="1"/>
    </xf>
    <xf numFmtId="2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/>
    </xf>
    <xf numFmtId="3" fontId="22" fillId="15" borderId="11" xfId="0" applyNumberFormat="1" applyFont="1" applyFill="1" applyBorder="1" applyAlignment="1">
      <alignment horizontal="center" vertical="center" wrapText="1"/>
    </xf>
    <xf numFmtId="0" fontId="29" fillId="15" borderId="10" xfId="0" applyFont="1" applyFill="1" applyBorder="1" applyAlignment="1">
      <alignment vertical="center" wrapText="1"/>
    </xf>
    <xf numFmtId="0" fontId="29" fillId="15" borderId="10" xfId="0" applyFont="1" applyFill="1" applyBorder="1" applyAlignment="1">
      <alignment horizontal="center" vertical="center" wrapText="1"/>
    </xf>
    <xf numFmtId="0" fontId="29" fillId="15" borderId="17" xfId="0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2" fontId="22" fillId="0" borderId="36" xfId="0" applyNumberFormat="1" applyFont="1" applyFill="1" applyBorder="1" applyAlignment="1" applyProtection="1">
      <alignment horizontal="center" vertical="center" wrapText="1"/>
    </xf>
    <xf numFmtId="0" fontId="22" fillId="15" borderId="27" xfId="23" applyFont="1" applyFill="1" applyBorder="1" applyAlignment="1">
      <alignment vertical="center" wrapText="1"/>
    </xf>
    <xf numFmtId="0" fontId="22" fillId="0" borderId="28" xfId="0" applyNumberFormat="1" applyFont="1" applyFill="1" applyBorder="1" applyAlignment="1" applyProtection="1">
      <alignment horizontal="center" vertical="center" wrapText="1"/>
    </xf>
    <xf numFmtId="3" fontId="22" fillId="15" borderId="28" xfId="23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0" fontId="22" fillId="0" borderId="43" xfId="0" applyFont="1" applyFill="1" applyBorder="1"/>
    <xf numFmtId="3" fontId="23" fillId="0" borderId="43" xfId="0" applyNumberFormat="1" applyFont="1" applyFill="1" applyBorder="1" applyAlignment="1">
      <alignment vertical="center" wrapText="1"/>
    </xf>
    <xf numFmtId="3" fontId="23" fillId="0" borderId="44" xfId="0" applyNumberFormat="1" applyFont="1" applyFill="1" applyBorder="1" applyAlignment="1">
      <alignment horizontal="left" vertical="center" wrapText="1"/>
    </xf>
    <xf numFmtId="9" fontId="22" fillId="0" borderId="37" xfId="289" applyFont="1" applyFill="1" applyBorder="1"/>
    <xf numFmtId="3" fontId="23" fillId="0" borderId="37" xfId="0" applyNumberFormat="1" applyFont="1" applyFill="1" applyBorder="1" applyAlignment="1">
      <alignment vertical="center" wrapText="1"/>
    </xf>
    <xf numFmtId="3" fontId="23" fillId="0" borderId="41" xfId="0" applyNumberFormat="1" applyFont="1" applyFill="1" applyBorder="1" applyAlignment="1">
      <alignment horizontal="left"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49" fontId="23" fillId="0" borderId="45" xfId="0" applyNumberFormat="1" applyFont="1" applyFill="1" applyBorder="1" applyAlignment="1" applyProtection="1">
      <alignment horizontal="center" vertical="center" wrapText="1"/>
    </xf>
    <xf numFmtId="0" fontId="23" fillId="0" borderId="46" xfId="0" applyNumberFormat="1" applyFont="1" applyFill="1" applyBorder="1" applyAlignment="1" applyProtection="1">
      <alignment horizontal="left" vertical="center" wrapText="1"/>
    </xf>
    <xf numFmtId="0" fontId="23" fillId="0" borderId="43" xfId="0" applyNumberFormat="1" applyFont="1" applyFill="1" applyBorder="1" applyAlignment="1" applyProtection="1">
      <alignment horizontal="center" vertical="center" wrapText="1"/>
    </xf>
    <xf numFmtId="3" fontId="23" fillId="0" borderId="43" xfId="0" applyNumberFormat="1" applyFont="1" applyFill="1" applyBorder="1" applyAlignment="1">
      <alignment horizontal="center" vertical="center" wrapText="1"/>
    </xf>
    <xf numFmtId="49" fontId="23" fillId="0" borderId="39" xfId="0" applyNumberFormat="1" applyFont="1" applyFill="1" applyBorder="1" applyAlignment="1" applyProtection="1">
      <alignment horizontal="center" vertical="center" wrapText="1"/>
    </xf>
    <xf numFmtId="0" fontId="23" fillId="0" borderId="40" xfId="0" applyFont="1" applyFill="1" applyBorder="1" applyAlignment="1">
      <alignment vertical="center" wrapText="1"/>
    </xf>
    <xf numFmtId="0" fontId="23" fillId="0" borderId="37" xfId="0" applyFont="1" applyFill="1" applyBorder="1" applyAlignment="1">
      <alignment horizontal="center" vertical="center" wrapText="1"/>
    </xf>
    <xf numFmtId="3" fontId="23" fillId="0" borderId="37" xfId="0" applyNumberFormat="1" applyFont="1" applyFill="1" applyBorder="1" applyAlignment="1">
      <alignment horizontal="center" vertical="center" wrapText="1"/>
    </xf>
    <xf numFmtId="0" fontId="29" fillId="15" borderId="25" xfId="0" applyNumberFormat="1" applyFont="1" applyFill="1" applyBorder="1" applyAlignment="1" applyProtection="1">
      <alignment horizontal="center" vertical="center" wrapText="1"/>
    </xf>
    <xf numFmtId="0" fontId="22" fillId="15" borderId="25" xfId="0" applyFont="1" applyFill="1" applyBorder="1" applyAlignment="1">
      <alignment horizontal="center" vertical="center" wrapText="1"/>
    </xf>
    <xf numFmtId="3" fontId="29" fillId="15" borderId="25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0" fontId="29" fillId="15" borderId="22" xfId="0" applyNumberFormat="1" applyFont="1" applyFill="1" applyBorder="1" applyAlignment="1" applyProtection="1">
      <alignment horizontal="center" vertical="center" wrapText="1"/>
    </xf>
    <xf numFmtId="0" fontId="22" fillId="15" borderId="22" xfId="0" applyFont="1" applyFill="1" applyBorder="1" applyAlignment="1">
      <alignment horizontal="center" vertical="center" wrapText="1"/>
    </xf>
    <xf numFmtId="3" fontId="29" fillId="15" borderId="22" xfId="0" applyNumberFormat="1" applyFont="1" applyFill="1" applyBorder="1" applyAlignment="1">
      <alignment horizontal="center" vertical="center" wrapText="1"/>
    </xf>
    <xf numFmtId="3" fontId="22" fillId="0" borderId="2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left" vertical="center" wrapText="1"/>
    </xf>
    <xf numFmtId="3" fontId="22" fillId="0" borderId="30" xfId="0" applyNumberFormat="1" applyFont="1" applyFill="1" applyBorder="1" applyAlignment="1">
      <alignment horizontal="center" vertical="center" wrapText="1"/>
    </xf>
    <xf numFmtId="3" fontId="22" fillId="0" borderId="23" xfId="0" applyNumberFormat="1" applyFont="1" applyFill="1" applyBorder="1" applyAlignment="1">
      <alignment horizontal="center" vertical="center" wrapText="1"/>
    </xf>
    <xf numFmtId="2" fontId="23" fillId="0" borderId="39" xfId="0" applyNumberFormat="1" applyFont="1" applyFill="1" applyBorder="1" applyAlignment="1" applyProtection="1">
      <alignment horizontal="center" vertical="center" wrapText="1"/>
    </xf>
    <xf numFmtId="0" fontId="23" fillId="15" borderId="40" xfId="23" applyFont="1" applyFill="1" applyBorder="1" applyAlignment="1">
      <alignment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3" fontId="23" fillId="15" borderId="37" xfId="23" applyNumberFormat="1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vertical="center" wrapText="1"/>
    </xf>
    <xf numFmtId="3" fontId="22" fillId="0" borderId="41" xfId="0" applyNumberFormat="1" applyFont="1" applyFill="1" applyBorder="1" applyAlignment="1">
      <alignment horizontal="center" vertical="center" wrapText="1"/>
    </xf>
    <xf numFmtId="2" fontId="22" fillId="0" borderId="45" xfId="0" applyNumberFormat="1" applyFont="1" applyFill="1" applyBorder="1" applyAlignment="1" applyProtection="1">
      <alignment horizontal="center" vertical="center" wrapText="1"/>
    </xf>
    <xf numFmtId="0" fontId="22" fillId="15" borderId="14" xfId="23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center" vertical="center" wrapText="1"/>
    </xf>
    <xf numFmtId="3" fontId="22" fillId="15" borderId="25" xfId="23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vertical="center" wrapText="1"/>
    </xf>
    <xf numFmtId="2" fontId="22" fillId="0" borderId="21" xfId="0" applyNumberFormat="1" applyFont="1" applyFill="1" applyBorder="1" applyAlignment="1" applyProtection="1">
      <alignment horizontal="center" vertical="center" wrapText="1"/>
    </xf>
    <xf numFmtId="0" fontId="22" fillId="15" borderId="22" xfId="23" applyFont="1" applyFill="1" applyBorder="1" applyAlignment="1">
      <alignment vertical="center" wrapText="1"/>
    </xf>
    <xf numFmtId="0" fontId="22" fillId="0" borderId="22" xfId="0" applyNumberFormat="1" applyFont="1" applyFill="1" applyBorder="1" applyAlignment="1" applyProtection="1">
      <alignment horizontal="center" vertical="center" wrapText="1"/>
    </xf>
    <xf numFmtId="3" fontId="22" fillId="15" borderId="22" xfId="23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vertical="center" wrapText="1"/>
    </xf>
    <xf numFmtId="49" fontId="29" fillId="15" borderId="10" xfId="0" applyNumberFormat="1" applyFont="1" applyFill="1" applyBorder="1" applyAlignment="1" applyProtection="1">
      <alignment horizontal="center" vertical="center" wrapText="1"/>
    </xf>
    <xf numFmtId="49" fontId="29" fillId="15" borderId="11" xfId="0" applyNumberFormat="1" applyFont="1" applyFill="1" applyBorder="1" applyAlignment="1" applyProtection="1">
      <alignment horizontal="center" vertical="center" wrapText="1"/>
    </xf>
    <xf numFmtId="0" fontId="29" fillId="15" borderId="10" xfId="0" applyNumberFormat="1" applyFont="1" applyFill="1" applyBorder="1" applyAlignment="1" applyProtection="1">
      <alignment horizontal="left" vertical="center" wrapText="1"/>
    </xf>
    <xf numFmtId="0" fontId="29" fillId="15" borderId="11" xfId="0" applyNumberFormat="1" applyFont="1" applyFill="1" applyBorder="1" applyAlignment="1" applyProtection="1">
      <alignment horizontal="left" vertical="center" wrapText="1"/>
    </xf>
    <xf numFmtId="0" fontId="22" fillId="15" borderId="10" xfId="0" applyNumberFormat="1" applyFont="1" applyFill="1" applyBorder="1" applyAlignment="1" applyProtection="1">
      <alignment horizontal="left" vertical="center" wrapText="1"/>
    </xf>
    <xf numFmtId="49" fontId="29" fillId="15" borderId="17" xfId="0" applyNumberFormat="1" applyFont="1" applyFill="1" applyBorder="1" applyAlignment="1" applyProtection="1">
      <alignment horizontal="center" vertical="center" wrapText="1"/>
    </xf>
    <xf numFmtId="49" fontId="29" fillId="15" borderId="21" xfId="0" applyNumberFormat="1" applyFont="1" applyFill="1" applyBorder="1" applyAlignment="1" applyProtection="1">
      <alignment horizontal="center" vertical="center" wrapText="1"/>
    </xf>
    <xf numFmtId="49" fontId="29" fillId="15" borderId="10" xfId="0" applyNumberFormat="1" applyFont="1" applyFill="1" applyBorder="1" applyAlignment="1" applyProtection="1">
      <alignment horizontal="left" vertical="center" wrapText="1"/>
    </xf>
    <xf numFmtId="49" fontId="29" fillId="15" borderId="22" xfId="0" applyNumberFormat="1" applyFont="1" applyFill="1" applyBorder="1" applyAlignment="1" applyProtection="1">
      <alignment horizontal="left" vertical="center" wrapText="1"/>
    </xf>
    <xf numFmtId="49" fontId="29" fillId="15" borderId="12" xfId="0" applyNumberFormat="1" applyFont="1" applyFill="1" applyBorder="1" applyAlignment="1" applyProtection="1">
      <alignment horizontal="center" vertical="center" wrapText="1"/>
    </xf>
    <xf numFmtId="0" fontId="29" fillId="15" borderId="12" xfId="0" applyFont="1" applyFill="1" applyBorder="1" applyAlignment="1">
      <alignment horizontal="left" vertical="center" wrapText="1"/>
    </xf>
    <xf numFmtId="0" fontId="29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9" fillId="15" borderId="14" xfId="0" applyNumberFormat="1" applyFont="1" applyFill="1" applyBorder="1" applyAlignment="1" applyProtection="1">
      <alignment horizontal="center" vertical="center" wrapText="1"/>
    </xf>
    <xf numFmtId="0" fontId="29" fillId="15" borderId="25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1" xfId="0" applyNumberFormat="1" applyFont="1" applyFill="1" applyBorder="1" applyAlignment="1" applyProtection="1">
      <alignment horizontal="center" vertical="center" wrapText="1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0" fontId="23" fillId="0" borderId="22" xfId="0" applyNumberFormat="1" applyFont="1" applyFill="1" applyBorder="1" applyAlignment="1" applyProtection="1">
      <alignment horizontal="center" vertical="center" wrapText="1"/>
    </xf>
    <xf numFmtId="0" fontId="23" fillId="0" borderId="15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31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center" vertical="center" wrapText="1"/>
    </xf>
    <xf numFmtId="3" fontId="23" fillId="0" borderId="30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 wrapText="1"/>
    </xf>
    <xf numFmtId="0" fontId="22" fillId="0" borderId="25" xfId="0" applyNumberFormat="1" applyFont="1" applyFill="1" applyBorder="1" applyAlignment="1" applyProtection="1">
      <alignment horizontal="left"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10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3" fontId="22" fillId="0" borderId="25" xfId="0" applyNumberFormat="1" applyFont="1" applyFill="1" applyBorder="1" applyAlignment="1">
      <alignment horizontal="left" vertical="center" wrapText="1"/>
    </xf>
    <xf numFmtId="3" fontId="22" fillId="0" borderId="10" xfId="0" applyNumberFormat="1" applyFont="1" applyFill="1" applyBorder="1" applyAlignment="1">
      <alignment horizontal="left" vertical="center" wrapText="1"/>
    </xf>
    <xf numFmtId="3" fontId="22" fillId="0" borderId="11" xfId="0" applyNumberFormat="1" applyFont="1" applyFill="1" applyBorder="1" applyAlignment="1">
      <alignment horizontal="left" vertical="center" wrapText="1"/>
    </xf>
    <xf numFmtId="3" fontId="22" fillId="0" borderId="13" xfId="0" applyNumberFormat="1" applyFont="1" applyFill="1" applyBorder="1" applyAlignment="1">
      <alignment horizontal="left" vertical="center" wrapText="1"/>
    </xf>
    <xf numFmtId="3" fontId="22" fillId="0" borderId="12" xfId="0" applyNumberFormat="1" applyFont="1" applyFill="1" applyBorder="1" applyAlignment="1">
      <alignment horizontal="left" vertical="center" wrapText="1"/>
    </xf>
    <xf numFmtId="3" fontId="22" fillId="0" borderId="22" xfId="0" applyNumberFormat="1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43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3" fontId="22" fillId="0" borderId="30" xfId="0" applyNumberFormat="1" applyFont="1" applyFill="1" applyBorder="1" applyAlignment="1">
      <alignment horizontal="center" vertical="center" wrapText="1"/>
    </xf>
    <xf numFmtId="3" fontId="22" fillId="0" borderId="23" xfId="0" applyNumberFormat="1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3" fontId="24" fillId="0" borderId="0" xfId="0" applyNumberFormat="1" applyFont="1" applyFill="1"/>
    <xf numFmtId="3" fontId="22" fillId="15" borderId="12" xfId="0" applyNumberFormat="1" applyFont="1" applyFill="1" applyBorder="1" applyAlignment="1">
      <alignment horizontal="center" vertical="center" wrapText="1"/>
    </xf>
  </cellXfs>
  <cellStyles count="290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89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3"/>
  <sheetViews>
    <sheetView tabSelected="1" zoomScale="80" zoomScaleNormal="80" zoomScaleSheetLayoutView="80" workbookViewId="0">
      <selection activeCell="D18" sqref="D18"/>
    </sheetView>
  </sheetViews>
  <sheetFormatPr defaultColWidth="9.140625" defaultRowHeight="18.75" x14ac:dyDescent="0.3"/>
  <cols>
    <col min="1" max="1" width="1.7109375" style="5" customWidth="1"/>
    <col min="2" max="2" width="5.7109375" style="24" customWidth="1"/>
    <col min="3" max="3" width="60.42578125" style="25" customWidth="1"/>
    <col min="4" max="4" width="8" style="24" customWidth="1"/>
    <col min="5" max="5" width="9.140625" style="5" customWidth="1"/>
    <col min="6" max="6" width="14" style="26" customWidth="1"/>
    <col min="7" max="7" width="9" style="26" customWidth="1"/>
    <col min="8" max="8" width="13.85546875" style="26" customWidth="1"/>
    <col min="9" max="9" width="23.140625" style="5" customWidth="1"/>
    <col min="10" max="10" width="22.140625" style="8" customWidth="1"/>
    <col min="11" max="11" width="13.42578125" style="27" customWidth="1"/>
    <col min="12" max="16384" width="9.140625" style="5"/>
  </cols>
  <sheetData>
    <row r="1" spans="2:11" ht="20.25" x14ac:dyDescent="0.25">
      <c r="B1" s="137" t="s">
        <v>81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2:11" ht="23.25" thickBot="1" x14ac:dyDescent="0.3">
      <c r="B2" s="6"/>
      <c r="C2" s="5"/>
      <c r="D2" s="6"/>
      <c r="E2" s="7"/>
      <c r="F2" s="7"/>
      <c r="G2" s="7"/>
      <c r="H2" s="7"/>
      <c r="K2" s="9" t="s">
        <v>80</v>
      </c>
    </row>
    <row r="3" spans="2:11" ht="15.75" customHeight="1" x14ac:dyDescent="0.25">
      <c r="B3" s="138" t="s">
        <v>23</v>
      </c>
      <c r="C3" s="140" t="s">
        <v>33</v>
      </c>
      <c r="D3" s="142" t="s">
        <v>36</v>
      </c>
      <c r="E3" s="144" t="s">
        <v>27</v>
      </c>
      <c r="F3" s="145"/>
      <c r="G3" s="146" t="s">
        <v>29</v>
      </c>
      <c r="H3" s="147"/>
      <c r="I3" s="148" t="s">
        <v>30</v>
      </c>
      <c r="J3" s="148" t="s">
        <v>31</v>
      </c>
      <c r="K3" s="150" t="s">
        <v>8</v>
      </c>
    </row>
    <row r="4" spans="2:11" ht="68.25" customHeight="1" thickBot="1" x14ac:dyDescent="0.3">
      <c r="B4" s="139"/>
      <c r="C4" s="141"/>
      <c r="D4" s="143"/>
      <c r="E4" s="41" t="s">
        <v>7</v>
      </c>
      <c r="F4" s="41" t="s">
        <v>28</v>
      </c>
      <c r="G4" s="41" t="s">
        <v>7</v>
      </c>
      <c r="H4" s="41" t="s">
        <v>28</v>
      </c>
      <c r="I4" s="149"/>
      <c r="J4" s="149"/>
      <c r="K4" s="151"/>
    </row>
    <row r="5" spans="2:11" ht="16.5" thickBot="1" x14ac:dyDescent="0.3">
      <c r="B5" s="30"/>
      <c r="C5" s="32" t="s">
        <v>32</v>
      </c>
      <c r="D5" s="20"/>
      <c r="E5" s="19"/>
      <c r="F5" s="19">
        <f>F6+F11+F25+F46+F52</f>
        <v>4515244.3643133128</v>
      </c>
      <c r="G5" s="19"/>
      <c r="H5" s="19">
        <f>H6+H11+H25+H46+H52</f>
        <v>4230291.0826156577</v>
      </c>
      <c r="I5" s="52"/>
      <c r="J5" s="21"/>
      <c r="K5" s="22"/>
    </row>
    <row r="6" spans="2:11" ht="32.25" customHeight="1" thickBot="1" x14ac:dyDescent="0.3">
      <c r="B6" s="31">
        <v>1</v>
      </c>
      <c r="C6" s="33" t="s">
        <v>24</v>
      </c>
      <c r="D6" s="14"/>
      <c r="E6" s="15"/>
      <c r="F6" s="15">
        <f>SUM(F7:F10)</f>
        <v>173969.31699999998</v>
      </c>
      <c r="G6" s="15"/>
      <c r="H6" s="15">
        <f>SUM(H7:H10)</f>
        <v>138092.47700000001</v>
      </c>
      <c r="I6" s="53"/>
      <c r="J6" s="16"/>
      <c r="K6" s="17"/>
    </row>
    <row r="7" spans="2:11" ht="63" x14ac:dyDescent="0.25">
      <c r="B7" s="61" t="s">
        <v>0</v>
      </c>
      <c r="C7" s="71" t="s">
        <v>25</v>
      </c>
      <c r="D7" s="58" t="s">
        <v>26</v>
      </c>
      <c r="E7" s="60">
        <v>37</v>
      </c>
      <c r="F7" s="60">
        <v>56577.506999999998</v>
      </c>
      <c r="G7" s="2"/>
      <c r="H7" s="2">
        <f>F7</f>
        <v>56577.506999999998</v>
      </c>
      <c r="I7" s="13" t="s">
        <v>37</v>
      </c>
      <c r="J7" s="23" t="s">
        <v>87</v>
      </c>
      <c r="K7" s="28" t="s">
        <v>14</v>
      </c>
    </row>
    <row r="8" spans="2:11" ht="15.75" x14ac:dyDescent="0.25">
      <c r="B8" s="61" t="s">
        <v>1</v>
      </c>
      <c r="C8" s="67" t="s">
        <v>47</v>
      </c>
      <c r="D8" s="72" t="s">
        <v>9</v>
      </c>
      <c r="E8" s="60">
        <v>4</v>
      </c>
      <c r="F8" s="60">
        <v>52636.004000000001</v>
      </c>
      <c r="G8" s="3"/>
      <c r="H8" s="3">
        <v>32000</v>
      </c>
      <c r="I8" s="54" t="s">
        <v>38</v>
      </c>
      <c r="J8" s="12" t="s">
        <v>85</v>
      </c>
      <c r="K8" s="28" t="s">
        <v>43</v>
      </c>
    </row>
    <row r="9" spans="2:11" ht="31.5" x14ac:dyDescent="0.25">
      <c r="B9" s="73" t="s">
        <v>2</v>
      </c>
      <c r="C9" s="67" t="s">
        <v>48</v>
      </c>
      <c r="D9" s="72" t="s">
        <v>9</v>
      </c>
      <c r="E9" s="72">
        <v>5</v>
      </c>
      <c r="F9" s="60">
        <v>38755.805999999997</v>
      </c>
      <c r="G9" s="3"/>
      <c r="H9" s="3">
        <v>27714.99</v>
      </c>
      <c r="I9" s="13" t="s">
        <v>39</v>
      </c>
      <c r="J9" s="12" t="s">
        <v>85</v>
      </c>
      <c r="K9" s="28" t="s">
        <v>43</v>
      </c>
    </row>
    <row r="10" spans="2:11" ht="31.5" customHeight="1" thickBot="1" x14ac:dyDescent="0.3">
      <c r="B10" s="61" t="s">
        <v>10</v>
      </c>
      <c r="C10" s="67" t="s">
        <v>49</v>
      </c>
      <c r="D10" s="72" t="s">
        <v>26</v>
      </c>
      <c r="E10" s="60">
        <v>20</v>
      </c>
      <c r="F10" s="60">
        <v>26000</v>
      </c>
      <c r="G10" s="3"/>
      <c r="H10" s="3">
        <v>21799.98</v>
      </c>
      <c r="I10" s="12" t="s">
        <v>42</v>
      </c>
      <c r="J10" s="12" t="s">
        <v>85</v>
      </c>
      <c r="K10" s="28" t="s">
        <v>46</v>
      </c>
    </row>
    <row r="11" spans="2:11" ht="32.25" thickBot="1" x14ac:dyDescent="0.3">
      <c r="B11" s="87" t="s">
        <v>3</v>
      </c>
      <c r="C11" s="88" t="s">
        <v>11</v>
      </c>
      <c r="D11" s="89"/>
      <c r="E11" s="90"/>
      <c r="F11" s="90">
        <f>SUM(F12:F24)</f>
        <v>1135459.5</v>
      </c>
      <c r="G11" s="90"/>
      <c r="H11" s="90">
        <f>SUM(H12:H24)</f>
        <v>1045233.2715603003</v>
      </c>
      <c r="I11" s="80"/>
      <c r="J11" s="81"/>
      <c r="K11" s="82"/>
    </row>
    <row r="12" spans="2:11" ht="18.75" customHeight="1" x14ac:dyDescent="0.25">
      <c r="B12" s="135" t="s">
        <v>4</v>
      </c>
      <c r="C12" s="136" t="s">
        <v>53</v>
      </c>
      <c r="D12" s="95" t="s">
        <v>54</v>
      </c>
      <c r="E12" s="96">
        <v>1</v>
      </c>
      <c r="F12" s="97">
        <v>109137.891</v>
      </c>
      <c r="G12" s="42"/>
      <c r="H12" s="98">
        <v>105448.40781</v>
      </c>
      <c r="I12" s="152" t="s">
        <v>82</v>
      </c>
      <c r="J12" s="156" t="s">
        <v>85</v>
      </c>
      <c r="K12" s="172" t="s">
        <v>43</v>
      </c>
    </row>
    <row r="13" spans="2:11" ht="31.5" x14ac:dyDescent="0.25">
      <c r="B13" s="127"/>
      <c r="C13" s="124"/>
      <c r="D13" s="58" t="s">
        <v>55</v>
      </c>
      <c r="E13" s="59">
        <v>1</v>
      </c>
      <c r="F13" s="60">
        <v>3536.0680000000002</v>
      </c>
      <c r="G13" s="10"/>
      <c r="H13" s="3">
        <v>3082.2809999999999</v>
      </c>
      <c r="I13" s="153"/>
      <c r="J13" s="157"/>
      <c r="K13" s="167"/>
    </row>
    <row r="14" spans="2:11" ht="31.5" x14ac:dyDescent="0.25">
      <c r="B14" s="127"/>
      <c r="C14" s="124"/>
      <c r="D14" s="58" t="s">
        <v>56</v>
      </c>
      <c r="E14" s="59">
        <v>1</v>
      </c>
      <c r="F14" s="60">
        <v>1222.3440000000001</v>
      </c>
      <c r="G14" s="10"/>
      <c r="H14" s="3">
        <v>1222.3493000000001</v>
      </c>
      <c r="I14" s="153"/>
      <c r="J14" s="157"/>
      <c r="K14" s="167"/>
    </row>
    <row r="15" spans="2:11" ht="15.75" x14ac:dyDescent="0.25">
      <c r="B15" s="127" t="s">
        <v>50</v>
      </c>
      <c r="C15" s="124" t="s">
        <v>57</v>
      </c>
      <c r="D15" s="58" t="s">
        <v>54</v>
      </c>
      <c r="E15" s="59">
        <v>1</v>
      </c>
      <c r="F15" s="60">
        <v>341458.522</v>
      </c>
      <c r="G15" s="10"/>
      <c r="H15" s="3">
        <v>299654.4767</v>
      </c>
      <c r="I15" s="153" t="s">
        <v>37</v>
      </c>
      <c r="J15" s="158" t="s">
        <v>85</v>
      </c>
      <c r="K15" s="167" t="s">
        <v>43</v>
      </c>
    </row>
    <row r="16" spans="2:11" ht="31.5" x14ac:dyDescent="0.25">
      <c r="B16" s="127"/>
      <c r="C16" s="124"/>
      <c r="D16" s="58" t="s">
        <v>55</v>
      </c>
      <c r="E16" s="59">
        <v>1</v>
      </c>
      <c r="F16" s="60">
        <v>11063.255999999999</v>
      </c>
      <c r="G16" s="10"/>
      <c r="H16" s="3">
        <v>9197.8153000000002</v>
      </c>
      <c r="I16" s="153"/>
      <c r="J16" s="159"/>
      <c r="K16" s="167"/>
    </row>
    <row r="17" spans="2:14" ht="31.5" x14ac:dyDescent="0.25">
      <c r="B17" s="127"/>
      <c r="C17" s="124"/>
      <c r="D17" s="58" t="s">
        <v>56</v>
      </c>
      <c r="E17" s="59">
        <v>1</v>
      </c>
      <c r="F17" s="60">
        <v>3824.335</v>
      </c>
      <c r="G17" s="10"/>
      <c r="H17" s="3">
        <v>3532.76856</v>
      </c>
      <c r="I17" s="153"/>
      <c r="J17" s="160"/>
      <c r="K17" s="167"/>
    </row>
    <row r="18" spans="2:14" ht="18.75" customHeight="1" x14ac:dyDescent="0.25">
      <c r="B18" s="127" t="s">
        <v>51</v>
      </c>
      <c r="C18" s="129" t="s">
        <v>58</v>
      </c>
      <c r="D18" s="58" t="s">
        <v>54</v>
      </c>
      <c r="E18" s="59">
        <v>1</v>
      </c>
      <c r="F18" s="60">
        <v>307709.74599999998</v>
      </c>
      <c r="G18" s="10"/>
      <c r="H18" s="3">
        <v>274740.84446030005</v>
      </c>
      <c r="I18" s="153" t="s">
        <v>37</v>
      </c>
      <c r="J18" s="157" t="s">
        <v>85</v>
      </c>
      <c r="K18" s="167" t="s">
        <v>43</v>
      </c>
    </row>
    <row r="19" spans="2:14" ht="31.5" x14ac:dyDescent="0.25">
      <c r="B19" s="127"/>
      <c r="C19" s="129"/>
      <c r="D19" s="58" t="s">
        <v>55</v>
      </c>
      <c r="E19" s="59">
        <v>1</v>
      </c>
      <c r="F19" s="60">
        <v>9015.8960000000006</v>
      </c>
      <c r="G19" s="10"/>
      <c r="H19" s="3">
        <v>8049.9065000000001</v>
      </c>
      <c r="I19" s="153"/>
      <c r="J19" s="157"/>
      <c r="K19" s="167"/>
    </row>
    <row r="20" spans="2:14" ht="31.5" x14ac:dyDescent="0.25">
      <c r="B20" s="127"/>
      <c r="C20" s="129"/>
      <c r="D20" s="58" t="s">
        <v>56</v>
      </c>
      <c r="E20" s="59">
        <v>1</v>
      </c>
      <c r="F20" s="60">
        <v>3107.8679999999999</v>
      </c>
      <c r="G20" s="10"/>
      <c r="H20" s="3">
        <v>3107.8679999999999</v>
      </c>
      <c r="I20" s="153"/>
      <c r="J20" s="157"/>
      <c r="K20" s="167"/>
    </row>
    <row r="21" spans="2:14" ht="63" x14ac:dyDescent="0.25">
      <c r="B21" s="61" t="s">
        <v>52</v>
      </c>
      <c r="C21" s="62" t="s">
        <v>59</v>
      </c>
      <c r="D21" s="58" t="s">
        <v>34</v>
      </c>
      <c r="E21" s="60">
        <v>1</v>
      </c>
      <c r="F21" s="60">
        <v>292668.04300000001</v>
      </c>
      <c r="G21" s="10"/>
      <c r="H21" s="3">
        <v>289500.00050000002</v>
      </c>
      <c r="I21" s="86" t="s">
        <v>37</v>
      </c>
      <c r="J21" s="103" t="s">
        <v>85</v>
      </c>
      <c r="K21" s="79" t="s">
        <v>43</v>
      </c>
    </row>
    <row r="22" spans="2:14" ht="18.75" customHeight="1" x14ac:dyDescent="0.25">
      <c r="B22" s="127" t="s">
        <v>60</v>
      </c>
      <c r="C22" s="129" t="s">
        <v>61</v>
      </c>
      <c r="D22" s="58" t="s">
        <v>54</v>
      </c>
      <c r="E22" s="59">
        <v>1</v>
      </c>
      <c r="F22" s="60">
        <v>50513.158000000003</v>
      </c>
      <c r="G22" s="10"/>
      <c r="H22" s="3">
        <v>45752.783259999997</v>
      </c>
      <c r="I22" s="154" t="s">
        <v>38</v>
      </c>
      <c r="J22" s="157" t="s">
        <v>85</v>
      </c>
      <c r="K22" s="167" t="s">
        <v>43</v>
      </c>
    </row>
    <row r="23" spans="2:14" ht="31.5" x14ac:dyDescent="0.25">
      <c r="B23" s="127"/>
      <c r="C23" s="129"/>
      <c r="D23" s="58" t="s">
        <v>55</v>
      </c>
      <c r="E23" s="59">
        <v>1</v>
      </c>
      <c r="F23" s="60">
        <v>1636.626</v>
      </c>
      <c r="G23" s="10"/>
      <c r="H23" s="3">
        <v>1404.3693000000001</v>
      </c>
      <c r="I23" s="154"/>
      <c r="J23" s="157"/>
      <c r="K23" s="167"/>
    </row>
    <row r="24" spans="2:14" ht="32.25" thickBot="1" x14ac:dyDescent="0.3">
      <c r="B24" s="128"/>
      <c r="C24" s="130"/>
      <c r="D24" s="99" t="s">
        <v>56</v>
      </c>
      <c r="E24" s="100">
        <v>1</v>
      </c>
      <c r="F24" s="101">
        <v>565.74699999999996</v>
      </c>
      <c r="G24" s="43"/>
      <c r="H24" s="102">
        <v>539.40087000000005</v>
      </c>
      <c r="I24" s="155"/>
      <c r="J24" s="161"/>
      <c r="K24" s="173"/>
    </row>
    <row r="25" spans="2:14" ht="29.25" customHeight="1" thickBot="1" x14ac:dyDescent="0.3">
      <c r="B25" s="91" t="s">
        <v>62</v>
      </c>
      <c r="C25" s="92" t="s">
        <v>12</v>
      </c>
      <c r="D25" s="93"/>
      <c r="E25" s="51"/>
      <c r="F25" s="94">
        <f>SUM(F26:F45)</f>
        <v>3120985.1740000001</v>
      </c>
      <c r="G25" s="94"/>
      <c r="H25" s="94">
        <f>SUM(H26:H45)</f>
        <v>2968491.7484553573</v>
      </c>
      <c r="I25" s="83"/>
      <c r="J25" s="84"/>
      <c r="K25" s="85"/>
    </row>
    <row r="26" spans="2:14" ht="18.75" customHeight="1" x14ac:dyDescent="0.25">
      <c r="B26" s="131" t="s">
        <v>5</v>
      </c>
      <c r="C26" s="132" t="s">
        <v>63</v>
      </c>
      <c r="D26" s="55" t="s">
        <v>54</v>
      </c>
      <c r="E26" s="56">
        <v>1</v>
      </c>
      <c r="F26" s="57">
        <v>190294</v>
      </c>
      <c r="G26" s="2"/>
      <c r="H26" s="2">
        <v>180779.45199999999</v>
      </c>
      <c r="I26" s="165" t="s">
        <v>38</v>
      </c>
      <c r="J26" s="165" t="s">
        <v>85</v>
      </c>
      <c r="K26" s="174" t="s">
        <v>43</v>
      </c>
    </row>
    <row r="27" spans="2:14" ht="31.5" x14ac:dyDescent="0.25">
      <c r="B27" s="122"/>
      <c r="C27" s="133"/>
      <c r="D27" s="58" t="s">
        <v>55</v>
      </c>
      <c r="E27" s="59">
        <v>1</v>
      </c>
      <c r="F27" s="60">
        <v>6166</v>
      </c>
      <c r="G27" s="3"/>
      <c r="H27" s="2">
        <v>5548.9778999999999</v>
      </c>
      <c r="I27" s="163"/>
      <c r="J27" s="163"/>
      <c r="K27" s="169"/>
    </row>
    <row r="28" spans="2:14" ht="31.5" x14ac:dyDescent="0.25">
      <c r="B28" s="122"/>
      <c r="C28" s="133"/>
      <c r="D28" s="58" t="s">
        <v>56</v>
      </c>
      <c r="E28" s="59">
        <v>1</v>
      </c>
      <c r="F28" s="60">
        <v>2131</v>
      </c>
      <c r="G28" s="3"/>
      <c r="H28" s="2">
        <v>2131.2950000000001</v>
      </c>
      <c r="I28" s="166"/>
      <c r="J28" s="166"/>
      <c r="K28" s="170"/>
    </row>
    <row r="29" spans="2:14" ht="15.75" x14ac:dyDescent="0.25">
      <c r="B29" s="122" t="s">
        <v>6</v>
      </c>
      <c r="C29" s="134" t="s">
        <v>41</v>
      </c>
      <c r="D29" s="58" t="s">
        <v>54</v>
      </c>
      <c r="E29" s="59">
        <v>18.367999999999999</v>
      </c>
      <c r="F29" s="60">
        <v>592975.68500000006</v>
      </c>
      <c r="G29" s="3"/>
      <c r="H29" s="2">
        <v>528809.28599999996</v>
      </c>
      <c r="I29" s="162" t="s">
        <v>38</v>
      </c>
      <c r="J29" s="162" t="s">
        <v>85</v>
      </c>
      <c r="K29" s="167" t="s">
        <v>43</v>
      </c>
      <c r="L29" s="175"/>
    </row>
    <row r="30" spans="2:14" ht="31.5" x14ac:dyDescent="0.25">
      <c r="B30" s="122"/>
      <c r="C30" s="134"/>
      <c r="D30" s="58" t="s">
        <v>55</v>
      </c>
      <c r="E30" s="59">
        <v>1</v>
      </c>
      <c r="F30" s="60">
        <v>12748.977000000001</v>
      </c>
      <c r="G30" s="3"/>
      <c r="H30" s="176">
        <v>10232.459723214286</v>
      </c>
      <c r="I30" s="163"/>
      <c r="J30" s="163"/>
      <c r="K30" s="167"/>
      <c r="L30" s="175"/>
      <c r="N30" s="175"/>
    </row>
    <row r="31" spans="2:14" ht="31.5" x14ac:dyDescent="0.25">
      <c r="B31" s="122"/>
      <c r="C31" s="134"/>
      <c r="D31" s="58" t="s">
        <v>56</v>
      </c>
      <c r="E31" s="59">
        <v>1</v>
      </c>
      <c r="F31" s="65">
        <v>4388.0200000000004</v>
      </c>
      <c r="G31" s="3"/>
      <c r="H31" s="176">
        <v>3913.1887321428567</v>
      </c>
      <c r="I31" s="166"/>
      <c r="J31" s="166"/>
      <c r="K31" s="167"/>
      <c r="L31" s="175"/>
    </row>
    <row r="32" spans="2:14" ht="63" x14ac:dyDescent="0.25">
      <c r="B32" s="66" t="s">
        <v>21</v>
      </c>
      <c r="C32" s="67" t="s">
        <v>44</v>
      </c>
      <c r="D32" s="58" t="s">
        <v>35</v>
      </c>
      <c r="E32" s="68">
        <v>24.36</v>
      </c>
      <c r="F32" s="65">
        <v>154028.45199999999</v>
      </c>
      <c r="G32" s="3"/>
      <c r="H32" s="2">
        <v>154028.45199999999</v>
      </c>
      <c r="I32" s="74" t="s">
        <v>37</v>
      </c>
      <c r="J32" s="11" t="s">
        <v>86</v>
      </c>
      <c r="K32" s="28" t="s">
        <v>14</v>
      </c>
    </row>
    <row r="33" spans="2:11" ht="63" x14ac:dyDescent="0.25">
      <c r="B33" s="66" t="s">
        <v>40</v>
      </c>
      <c r="C33" s="69" t="s">
        <v>45</v>
      </c>
      <c r="D33" s="58" t="s">
        <v>35</v>
      </c>
      <c r="E33" s="68">
        <v>27.73</v>
      </c>
      <c r="F33" s="65">
        <v>133482.883</v>
      </c>
      <c r="G33" s="3"/>
      <c r="H33" s="2">
        <v>133482.883</v>
      </c>
      <c r="I33" s="74" t="s">
        <v>37</v>
      </c>
      <c r="J33" s="11" t="s">
        <v>86</v>
      </c>
      <c r="K33" s="28" t="s">
        <v>14</v>
      </c>
    </row>
    <row r="34" spans="2:11" ht="15.75" x14ac:dyDescent="0.25">
      <c r="B34" s="122" t="s">
        <v>64</v>
      </c>
      <c r="C34" s="124" t="s">
        <v>65</v>
      </c>
      <c r="D34" s="58" t="s">
        <v>54</v>
      </c>
      <c r="E34" s="59">
        <v>1</v>
      </c>
      <c r="F34" s="65">
        <v>870077.11300000001</v>
      </c>
      <c r="G34" s="3"/>
      <c r="H34" s="2">
        <v>815074.97595999995</v>
      </c>
      <c r="I34" s="162" t="s">
        <v>84</v>
      </c>
      <c r="J34" s="162" t="s">
        <v>85</v>
      </c>
      <c r="K34" s="168" t="s">
        <v>43</v>
      </c>
    </row>
    <row r="35" spans="2:11" ht="31.5" x14ac:dyDescent="0.25">
      <c r="B35" s="122"/>
      <c r="C35" s="124"/>
      <c r="D35" s="58" t="s">
        <v>55</v>
      </c>
      <c r="E35" s="59">
        <v>1</v>
      </c>
      <c r="F35" s="65">
        <v>28190.498</v>
      </c>
      <c r="G35" s="3"/>
      <c r="H35" s="2">
        <v>25018.511900000001</v>
      </c>
      <c r="I35" s="163"/>
      <c r="J35" s="163"/>
      <c r="K35" s="169"/>
    </row>
    <row r="36" spans="2:11" ht="31.5" x14ac:dyDescent="0.25">
      <c r="B36" s="122"/>
      <c r="C36" s="124"/>
      <c r="D36" s="58" t="s">
        <v>56</v>
      </c>
      <c r="E36" s="59">
        <v>1</v>
      </c>
      <c r="F36" s="65">
        <v>9744.8639999999996</v>
      </c>
      <c r="G36" s="3"/>
      <c r="H36" s="2">
        <v>9609.3049900000005</v>
      </c>
      <c r="I36" s="166"/>
      <c r="J36" s="166"/>
      <c r="K36" s="170"/>
    </row>
    <row r="37" spans="2:11" ht="15.75" x14ac:dyDescent="0.25">
      <c r="B37" s="122" t="s">
        <v>66</v>
      </c>
      <c r="C37" s="126" t="s">
        <v>67</v>
      </c>
      <c r="D37" s="58" t="s">
        <v>54</v>
      </c>
      <c r="E37" s="59">
        <v>1</v>
      </c>
      <c r="F37" s="65">
        <v>255799.40100000001</v>
      </c>
      <c r="G37" s="3"/>
      <c r="H37" s="2">
        <v>242396.04070000001</v>
      </c>
      <c r="I37" s="162" t="s">
        <v>83</v>
      </c>
      <c r="J37" s="162" t="s">
        <v>85</v>
      </c>
      <c r="K37" s="168" t="s">
        <v>43</v>
      </c>
    </row>
    <row r="38" spans="2:11" ht="31.5" x14ac:dyDescent="0.25">
      <c r="B38" s="122"/>
      <c r="C38" s="126"/>
      <c r="D38" s="58" t="s">
        <v>55</v>
      </c>
      <c r="E38" s="59">
        <v>1</v>
      </c>
      <c r="F38" s="65">
        <v>8287.9009999999998</v>
      </c>
      <c r="G38" s="3"/>
      <c r="H38" s="2">
        <v>7440.2820000000002</v>
      </c>
      <c r="I38" s="163"/>
      <c r="J38" s="163"/>
      <c r="K38" s="169"/>
    </row>
    <row r="39" spans="2:11" ht="31.5" x14ac:dyDescent="0.25">
      <c r="B39" s="122"/>
      <c r="C39" s="126"/>
      <c r="D39" s="58" t="s">
        <v>56</v>
      </c>
      <c r="E39" s="59">
        <v>1</v>
      </c>
      <c r="F39" s="65">
        <v>2864.953</v>
      </c>
      <c r="G39" s="3"/>
      <c r="H39" s="2">
        <v>2857.73</v>
      </c>
      <c r="I39" s="166"/>
      <c r="J39" s="166"/>
      <c r="K39" s="170"/>
    </row>
    <row r="40" spans="2:11" ht="18.75" customHeight="1" x14ac:dyDescent="0.25">
      <c r="B40" s="122" t="s">
        <v>68</v>
      </c>
      <c r="C40" s="126" t="s">
        <v>69</v>
      </c>
      <c r="D40" s="58" t="s">
        <v>54</v>
      </c>
      <c r="E40" s="59">
        <v>1</v>
      </c>
      <c r="F40" s="65">
        <v>807719.05</v>
      </c>
      <c r="G40" s="3"/>
      <c r="H40" s="2">
        <v>807646.11234999995</v>
      </c>
      <c r="I40" s="162" t="s">
        <v>37</v>
      </c>
      <c r="J40" s="162" t="s">
        <v>85</v>
      </c>
      <c r="K40" s="168" t="s">
        <v>43</v>
      </c>
    </row>
    <row r="41" spans="2:11" ht="31.5" x14ac:dyDescent="0.25">
      <c r="B41" s="122"/>
      <c r="C41" s="126"/>
      <c r="D41" s="58" t="s">
        <v>55</v>
      </c>
      <c r="E41" s="59">
        <v>1</v>
      </c>
      <c r="F41" s="65">
        <v>23666.168000000001</v>
      </c>
      <c r="G41" s="3"/>
      <c r="H41" s="2">
        <v>21297.627799999998</v>
      </c>
      <c r="I41" s="163"/>
      <c r="J41" s="163"/>
      <c r="K41" s="169"/>
    </row>
    <row r="42" spans="2:11" ht="31.5" x14ac:dyDescent="0.25">
      <c r="B42" s="122"/>
      <c r="C42" s="126"/>
      <c r="D42" s="58" t="s">
        <v>56</v>
      </c>
      <c r="E42" s="59">
        <v>1</v>
      </c>
      <c r="F42" s="65">
        <v>8157.9620000000004</v>
      </c>
      <c r="G42" s="3"/>
      <c r="H42" s="2">
        <v>8157.2257</v>
      </c>
      <c r="I42" s="166"/>
      <c r="J42" s="166"/>
      <c r="K42" s="170"/>
    </row>
    <row r="43" spans="2:11" ht="18.75" customHeight="1" x14ac:dyDescent="0.25">
      <c r="B43" s="122" t="s">
        <v>70</v>
      </c>
      <c r="C43" s="124" t="s">
        <v>71</v>
      </c>
      <c r="D43" s="58" t="s">
        <v>54</v>
      </c>
      <c r="E43" s="59">
        <v>1</v>
      </c>
      <c r="F43" s="65">
        <v>9833.5059999999994</v>
      </c>
      <c r="G43" s="3"/>
      <c r="H43" s="2">
        <v>9677.2303599999996</v>
      </c>
      <c r="I43" s="162" t="s">
        <v>83</v>
      </c>
      <c r="J43" s="162" t="s">
        <v>85</v>
      </c>
      <c r="K43" s="168" t="s">
        <v>43</v>
      </c>
    </row>
    <row r="44" spans="2:11" ht="31.5" x14ac:dyDescent="0.25">
      <c r="B44" s="122"/>
      <c r="C44" s="124"/>
      <c r="D44" s="58" t="s">
        <v>55</v>
      </c>
      <c r="E44" s="59">
        <v>1</v>
      </c>
      <c r="F44" s="65">
        <v>318.60599999999999</v>
      </c>
      <c r="G44" s="3"/>
      <c r="H44" s="2">
        <v>282.28870000000001</v>
      </c>
      <c r="I44" s="163"/>
      <c r="J44" s="163"/>
      <c r="K44" s="169"/>
    </row>
    <row r="45" spans="2:11" ht="32.25" thickBot="1" x14ac:dyDescent="0.3">
      <c r="B45" s="123"/>
      <c r="C45" s="125"/>
      <c r="D45" s="63" t="s">
        <v>56</v>
      </c>
      <c r="E45" s="64">
        <v>1</v>
      </c>
      <c r="F45" s="70">
        <v>110.13500000000001</v>
      </c>
      <c r="G45" s="1"/>
      <c r="H45" s="2">
        <v>108.42364000000001</v>
      </c>
      <c r="I45" s="164"/>
      <c r="J45" s="164"/>
      <c r="K45" s="171"/>
    </row>
    <row r="46" spans="2:11" ht="16.5" thickBot="1" x14ac:dyDescent="0.3">
      <c r="B46" s="31">
        <v>4</v>
      </c>
      <c r="C46" s="34" t="s">
        <v>13</v>
      </c>
      <c r="D46" s="14"/>
      <c r="E46" s="15"/>
      <c r="F46" s="15">
        <v>66792.873313311997</v>
      </c>
      <c r="G46" s="15"/>
      <c r="H46" s="15">
        <f>H47+H48+H49+H50+H51</f>
        <v>60449.585600000006</v>
      </c>
      <c r="I46" s="38"/>
      <c r="J46" s="39"/>
      <c r="K46" s="40"/>
    </row>
    <row r="47" spans="2:11" ht="66.75" customHeight="1" x14ac:dyDescent="0.25">
      <c r="B47" s="112" t="s">
        <v>16</v>
      </c>
      <c r="C47" s="113" t="s">
        <v>72</v>
      </c>
      <c r="D47" s="114" t="s">
        <v>15</v>
      </c>
      <c r="E47" s="98">
        <v>1</v>
      </c>
      <c r="F47" s="115">
        <v>7839.5029999999997</v>
      </c>
      <c r="G47" s="98"/>
      <c r="H47" s="98">
        <v>7055.5526</v>
      </c>
      <c r="I47" s="116" t="s">
        <v>88</v>
      </c>
      <c r="J47" s="116" t="s">
        <v>85</v>
      </c>
      <c r="K47" s="104" t="s">
        <v>43</v>
      </c>
    </row>
    <row r="48" spans="2:11" ht="63" x14ac:dyDescent="0.25">
      <c r="B48" s="45" t="s">
        <v>17</v>
      </c>
      <c r="C48" s="35" t="s">
        <v>73</v>
      </c>
      <c r="D48" s="18" t="s">
        <v>15</v>
      </c>
      <c r="E48" s="2">
        <v>1</v>
      </c>
      <c r="F48" s="36">
        <v>16953.84</v>
      </c>
      <c r="G48" s="2"/>
      <c r="H48" s="2">
        <v>15258.456</v>
      </c>
      <c r="I48" s="37" t="s">
        <v>37</v>
      </c>
      <c r="J48" s="37" t="s">
        <v>85</v>
      </c>
      <c r="K48" s="28" t="s">
        <v>43</v>
      </c>
    </row>
    <row r="49" spans="2:11" ht="47.25" x14ac:dyDescent="0.25">
      <c r="B49" s="45" t="s">
        <v>18</v>
      </c>
      <c r="C49" s="35" t="s">
        <v>74</v>
      </c>
      <c r="D49" s="18" t="s">
        <v>15</v>
      </c>
      <c r="E49" s="2">
        <v>1</v>
      </c>
      <c r="F49" s="36">
        <v>23409.530313312</v>
      </c>
      <c r="G49" s="2"/>
      <c r="H49" s="2">
        <v>21068.577000000001</v>
      </c>
      <c r="I49" s="11" t="s">
        <v>39</v>
      </c>
      <c r="J49" s="37" t="s">
        <v>85</v>
      </c>
      <c r="K49" s="28" t="s">
        <v>43</v>
      </c>
    </row>
    <row r="50" spans="2:11" ht="47.25" x14ac:dyDescent="0.25">
      <c r="B50" s="45" t="s">
        <v>19</v>
      </c>
      <c r="C50" s="47" t="s">
        <v>75</v>
      </c>
      <c r="D50" s="29" t="s">
        <v>15</v>
      </c>
      <c r="E50" s="4">
        <v>1</v>
      </c>
      <c r="F50" s="48">
        <v>15230</v>
      </c>
      <c r="G50" s="4"/>
      <c r="H50" s="4">
        <v>13707</v>
      </c>
      <c r="I50" s="44" t="s">
        <v>38</v>
      </c>
      <c r="J50" s="44" t="s">
        <v>85</v>
      </c>
      <c r="K50" s="49" t="s">
        <v>43</v>
      </c>
    </row>
    <row r="51" spans="2:11" ht="63.75" thickBot="1" x14ac:dyDescent="0.3">
      <c r="B51" s="117" t="s">
        <v>20</v>
      </c>
      <c r="C51" s="118" t="s">
        <v>76</v>
      </c>
      <c r="D51" s="119" t="s">
        <v>15</v>
      </c>
      <c r="E51" s="102"/>
      <c r="F51" s="120">
        <v>3360</v>
      </c>
      <c r="G51" s="102"/>
      <c r="H51" s="102">
        <v>3360</v>
      </c>
      <c r="I51" s="121" t="s">
        <v>37</v>
      </c>
      <c r="J51" s="121" t="s">
        <v>85</v>
      </c>
      <c r="K51" s="105" t="s">
        <v>43</v>
      </c>
    </row>
    <row r="52" spans="2:11" ht="16.5" thickBot="1" x14ac:dyDescent="0.3">
      <c r="B52" s="106" t="s">
        <v>77</v>
      </c>
      <c r="C52" s="107" t="s">
        <v>78</v>
      </c>
      <c r="D52" s="108"/>
      <c r="E52" s="94"/>
      <c r="F52" s="109">
        <v>18037.5</v>
      </c>
      <c r="G52" s="51"/>
      <c r="H52" s="94">
        <v>18024</v>
      </c>
      <c r="I52" s="110"/>
      <c r="J52" s="110"/>
      <c r="K52" s="111"/>
    </row>
    <row r="53" spans="2:11" ht="63.75" thickBot="1" x14ac:dyDescent="0.3">
      <c r="B53" s="75" t="s">
        <v>22</v>
      </c>
      <c r="C53" s="76" t="s">
        <v>79</v>
      </c>
      <c r="D53" s="77" t="s">
        <v>26</v>
      </c>
      <c r="E53" s="46">
        <v>12</v>
      </c>
      <c r="F53" s="78">
        <v>18037.5</v>
      </c>
      <c r="G53" s="46"/>
      <c r="H53" s="46">
        <v>18024</v>
      </c>
      <c r="I53" s="38" t="s">
        <v>37</v>
      </c>
      <c r="J53" s="38" t="s">
        <v>85</v>
      </c>
      <c r="K53" s="50" t="s">
        <v>43</v>
      </c>
    </row>
  </sheetData>
  <mergeCells count="59">
    <mergeCell ref="K12:K14"/>
    <mergeCell ref="K15:K17"/>
    <mergeCell ref="K18:K20"/>
    <mergeCell ref="K22:K24"/>
    <mergeCell ref="K26:K28"/>
    <mergeCell ref="K29:K31"/>
    <mergeCell ref="K34:K36"/>
    <mergeCell ref="K37:K39"/>
    <mergeCell ref="K40:K42"/>
    <mergeCell ref="K43:K45"/>
    <mergeCell ref="I43:I45"/>
    <mergeCell ref="J26:J28"/>
    <mergeCell ref="J29:J31"/>
    <mergeCell ref="J34:J36"/>
    <mergeCell ref="J37:J39"/>
    <mergeCell ref="J40:J42"/>
    <mergeCell ref="J43:J45"/>
    <mergeCell ref="I26:I28"/>
    <mergeCell ref="I29:I31"/>
    <mergeCell ref="I34:I36"/>
    <mergeCell ref="I37:I39"/>
    <mergeCell ref="I40:I42"/>
    <mergeCell ref="I12:I14"/>
    <mergeCell ref="I15:I17"/>
    <mergeCell ref="I18:I20"/>
    <mergeCell ref="I22:I24"/>
    <mergeCell ref="J12:J14"/>
    <mergeCell ref="J15:J17"/>
    <mergeCell ref="J18:J20"/>
    <mergeCell ref="J22:J24"/>
    <mergeCell ref="B1:K1"/>
    <mergeCell ref="B3:B4"/>
    <mergeCell ref="C3:C4"/>
    <mergeCell ref="D3:D4"/>
    <mergeCell ref="E3:F3"/>
    <mergeCell ref="G3:H3"/>
    <mergeCell ref="I3:I4"/>
    <mergeCell ref="J3:J4"/>
    <mergeCell ref="K3:K4"/>
    <mergeCell ref="B12:B14"/>
    <mergeCell ref="C12:C14"/>
    <mergeCell ref="B15:B17"/>
    <mergeCell ref="C15:C17"/>
    <mergeCell ref="B18:B20"/>
    <mergeCell ref="C18:C20"/>
    <mergeCell ref="B22:B24"/>
    <mergeCell ref="C22:C24"/>
    <mergeCell ref="B26:B28"/>
    <mergeCell ref="C26:C28"/>
    <mergeCell ref="B29:B31"/>
    <mergeCell ref="C29:C31"/>
    <mergeCell ref="B43:B45"/>
    <mergeCell ref="C43:C45"/>
    <mergeCell ref="B34:B36"/>
    <mergeCell ref="C34:C36"/>
    <mergeCell ref="B37:B39"/>
    <mergeCell ref="C37:C39"/>
    <mergeCell ref="B40:B42"/>
    <mergeCell ref="C40:C42"/>
  </mergeCells>
  <pageMargins left="0.15748031496062992" right="0.11811023622047245" top="0.23622047244094491" bottom="0.19685039370078741" header="0.15748031496062992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2023-4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2024-01-08T08:01:28Z</dcterms:modified>
</cp:coreProperties>
</file>