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отчет" sheetId="3" r:id="rId1"/>
  </sheets>
  <definedNames>
    <definedName name="_xlnm.Print_Titles" localSheetId="0">отчет!$4:$7</definedName>
    <definedName name="_xlnm.Print_Area" localSheetId="0">отчет!$A$1:$Z$66</definedName>
  </definedNames>
  <calcPr calcId="152511"/>
</workbook>
</file>

<file path=xl/calcChain.xml><?xml version="1.0" encoding="utf-8"?>
<calcChain xmlns="http://schemas.openxmlformats.org/spreadsheetml/2006/main">
  <c r="J21" i="3" l="1"/>
  <c r="J49" i="3"/>
  <c r="J52" i="3" l="1"/>
  <c r="I52" i="3"/>
  <c r="J17" i="3"/>
  <c r="I17" i="3"/>
  <c r="J54" i="3"/>
  <c r="K53" i="3" l="1"/>
  <c r="I51" i="3"/>
  <c r="I49" i="3" s="1"/>
  <c r="K50" i="3"/>
  <c r="F11" i="3" l="1"/>
  <c r="K46" i="3"/>
  <c r="K47" i="3"/>
  <c r="K48" i="3"/>
  <c r="K45" i="3"/>
  <c r="K44" i="3"/>
  <c r="K43" i="3"/>
  <c r="K40" i="3"/>
  <c r="K41" i="3"/>
  <c r="K42" i="3"/>
  <c r="K37" i="3"/>
  <c r="K38" i="3"/>
  <c r="K39" i="3"/>
  <c r="K34" i="3"/>
  <c r="K35" i="3"/>
  <c r="K36" i="3"/>
  <c r="K31" i="3"/>
  <c r="K32" i="3"/>
  <c r="K33" i="3"/>
  <c r="I30" i="3"/>
  <c r="K30" i="3" s="1"/>
  <c r="I29" i="3"/>
  <c r="K29" i="3" s="1"/>
  <c r="I28" i="3"/>
  <c r="K28" i="3" l="1"/>
  <c r="I21" i="3"/>
  <c r="K26" i="3"/>
  <c r="K27" i="3"/>
  <c r="K25" i="3"/>
  <c r="K23" i="3"/>
  <c r="K24" i="3"/>
  <c r="K22" i="3"/>
  <c r="K19" i="3"/>
  <c r="K20" i="3"/>
  <c r="K18" i="3"/>
  <c r="J9" i="3"/>
  <c r="I9" i="3"/>
  <c r="I8" i="3" l="1"/>
  <c r="K8" i="3"/>
  <c r="J8" i="3"/>
  <c r="F10" i="3"/>
  <c r="K14" i="3" l="1"/>
  <c r="K15" i="3"/>
  <c r="K16" i="3"/>
  <c r="K11" i="3"/>
  <c r="K12" i="3"/>
  <c r="K10" i="3"/>
  <c r="K13" i="3"/>
  <c r="M8" i="3" l="1"/>
</calcChain>
</file>

<file path=xl/sharedStrings.xml><?xml version="1.0" encoding="utf-8"?>
<sst xmlns="http://schemas.openxmlformats.org/spreadsheetml/2006/main" count="175" uniqueCount="122">
  <si>
    <t>№ п/п</t>
  </si>
  <si>
    <t>Заемные средства</t>
  </si>
  <si>
    <t>Бюджетные средства</t>
  </si>
  <si>
    <t>Количество в натуральных показателях</t>
  </si>
  <si>
    <t>Сумма инвестиционной программы (проекты), тыс. тенге</t>
  </si>
  <si>
    <t>план</t>
  </si>
  <si>
    <t>факт</t>
  </si>
  <si>
    <t>Собственные средства</t>
  </si>
  <si>
    <t>Наименование мероприятий</t>
  </si>
  <si>
    <t>1.1</t>
  </si>
  <si>
    <t>1.2</t>
  </si>
  <si>
    <t>2.1</t>
  </si>
  <si>
    <t>3.1</t>
  </si>
  <si>
    <t>3.2</t>
  </si>
  <si>
    <t>4.1</t>
  </si>
  <si>
    <t>5.1</t>
  </si>
  <si>
    <t>Информация о плановых и фактических объемах предоставления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</si>
  <si>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</si>
  <si>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Единица измерения </t>
  </si>
  <si>
    <t>Период предоставления услуги в рамках инвестиционной программы  (проекта)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</si>
  <si>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</t>
  </si>
  <si>
    <t>факт прошлого года</t>
  </si>
  <si>
    <t>факт текущего года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</si>
  <si>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</si>
  <si>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</si>
  <si>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</si>
  <si>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</si>
  <si>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</si>
  <si>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План</t>
  </si>
  <si>
    <t>Факт</t>
  </si>
  <si>
    <t>Отклонение</t>
  </si>
  <si>
    <t>Причины отклонения</t>
  </si>
  <si>
    <t>Амортизация</t>
  </si>
  <si>
    <t>Прибыль</t>
  </si>
  <si>
    <t>Отчет о прибылях и убытках</t>
  </si>
  <si>
    <t>Строительство и реконструкция объектов, в том числе:</t>
  </si>
  <si>
    <t>комплект</t>
  </si>
  <si>
    <t>1.3</t>
  </si>
  <si>
    <t>4</t>
  </si>
  <si>
    <t>Всего утверждено по ИП</t>
  </si>
  <si>
    <t>шт</t>
  </si>
  <si>
    <t>Информация о фактических условиях и размерах финансирования инвестиционной программы, тыс. тенге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</si>
  <si>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</si>
  <si>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км</t>
  </si>
  <si>
    <t>3</t>
  </si>
  <si>
    <t>4.2</t>
  </si>
  <si>
    <t>перевыполнение по факту</t>
  </si>
  <si>
    <t>-</t>
  </si>
  <si>
    <t>в приложении</t>
  </si>
  <si>
    <t>форма 21</t>
  </si>
  <si>
    <t>Замена выпрямительного устройства</t>
  </si>
  <si>
    <t>усл.</t>
  </si>
  <si>
    <t>3.3</t>
  </si>
  <si>
    <t>3.4</t>
  </si>
  <si>
    <t>3.5</t>
  </si>
  <si>
    <t>3.6</t>
  </si>
  <si>
    <t>3.7</t>
  </si>
  <si>
    <t>3.8</t>
  </si>
  <si>
    <t>3.9</t>
  </si>
  <si>
    <t>3.10</t>
  </si>
  <si>
    <t>Прочие за счет экономии</t>
  </si>
  <si>
    <t>Источник бесперебойного питания</t>
  </si>
  <si>
    <t>конкурсная экономия по договору</t>
  </si>
  <si>
    <t>передача электрической энергии, территория обслуживания - г.Нур-Султан</t>
  </si>
  <si>
    <t>Информация АО "Астана-РЭК" об исполнении инвестиционной программы за 2021 год</t>
  </si>
  <si>
    <t>Замена устаревшего оборудования и ЛЭП, в том числе:</t>
  </si>
  <si>
    <t>Ремонт ВЛ-10кВ</t>
  </si>
  <si>
    <t>С 1 января по 31 декабря 2021 года</t>
  </si>
  <si>
    <t>Ремонт ВЛ-0,4кВ</t>
  </si>
  <si>
    <t>Ремонт РП, ТП, КТП</t>
  </si>
  <si>
    <t>1.4</t>
  </si>
  <si>
    <t xml:space="preserve">Замена аккумуляторной батареи </t>
  </si>
  <si>
    <t>1.5</t>
  </si>
  <si>
    <t>Замена сетевого монитора элегаза на ПС "Левобережная"</t>
  </si>
  <si>
    <t>1.6</t>
  </si>
  <si>
    <t>Замена устройства РПН на ПС "ПНФ"</t>
  </si>
  <si>
    <t>1.7</t>
  </si>
  <si>
    <t>Автоматизированная система коммерческого учета электроэнергии, в том числе:</t>
  </si>
  <si>
    <t>2</t>
  </si>
  <si>
    <t>Внедрение АСКУЭ юр.лиц</t>
  </si>
  <si>
    <t>СМР</t>
  </si>
  <si>
    <t>тех.надзор</t>
  </si>
  <si>
    <t>авт.надзор</t>
  </si>
  <si>
    <t xml:space="preserve">Реконструкция ПС "ПНФ" </t>
  </si>
  <si>
    <t xml:space="preserve">Реконструкция ПС "Левобережная" </t>
  </si>
  <si>
    <t>Строительство КЛ-10 кВ</t>
  </si>
  <si>
    <t>СМР, км</t>
  </si>
  <si>
    <t>Система видеонаблюдения на ПС</t>
  </si>
  <si>
    <t>Разукрупнение существующх ЛЭП-0,4 кВ  (Сарыаркинский район)</t>
  </si>
  <si>
    <t>Замена ВЛ-10 кВ на КЛ-10 кВ</t>
  </si>
  <si>
    <t>Реконструкция ПС "Новая" в части монтажа фильтра нейтралеобразующего</t>
  </si>
  <si>
    <t>Внедрение и разработка ГИС (второй этап, модификация ПО)</t>
  </si>
  <si>
    <t>Терминалы защит для установки в РП,ТП-10/0,4 кВ</t>
  </si>
  <si>
    <t>шт.</t>
  </si>
  <si>
    <t>Замена устройств в панелях защит на ПС 110 кВ, РП,ТП-10/0,4 кВ</t>
  </si>
  <si>
    <t>Быстродействующая отключающее реле 7PA 2742-0АА00</t>
  </si>
  <si>
    <t>Реле контроля цепи отключения7PA3032-1AA00-1</t>
  </si>
  <si>
    <t>Тестовый переключатель 7XV7500-0CA00-10</t>
  </si>
  <si>
    <t>3.10.1</t>
  </si>
  <si>
    <t>3.10.2</t>
  </si>
  <si>
    <t>3.10.3</t>
  </si>
  <si>
    <t>Проектно-изыскательские работы, в том числе:</t>
  </si>
  <si>
    <t>Проектирование "Внедрение телемеханики в РП, ТП-10/0,4 кВ (69 шт.)"</t>
  </si>
  <si>
    <t>Экспертиза проектов</t>
  </si>
  <si>
    <t>5</t>
  </si>
  <si>
    <t>Приобретение основных средств, в том числе:</t>
  </si>
  <si>
    <t>Приобретение спецтехники (топливозаправщик)</t>
  </si>
  <si>
    <t>Планшет Prestigio Wize 3151 3G</t>
  </si>
  <si>
    <t>Сварочный бензиновый генератор</t>
  </si>
  <si>
    <t>Стиральные машины</t>
  </si>
  <si>
    <t>Сушилка для белья</t>
  </si>
  <si>
    <t xml:space="preserve">Зарядно-выпрямительное устройство </t>
  </si>
  <si>
    <t>Аппарат высокого давления для мойки автотранспорта HD10/25-4S</t>
  </si>
  <si>
    <t>Работы по модернизации телекоммуникационного оборудования в АБК и на подстанциях АО "Астана-РЭК"</t>
  </si>
  <si>
    <t>Изготовление и установка дверного блока внутреннего двупольного</t>
  </si>
  <si>
    <t>«Проектирование модернизации ПС «Заречная», «Степная», «Южная» в части поставки и монтажа терминалов защит на КРУ 10кВ»</t>
  </si>
  <si>
    <t>«Проектирование модернизации РЗА на ПС «Левобережная»для перехода к цифровым подстанциям»</t>
  </si>
  <si>
    <t>тыс.кВт*ч</t>
  </si>
  <si>
    <t>аварий -0, отказ I-й степени -0,             отказ II-й степени - 164</t>
  </si>
  <si>
    <t>аварий -0, отказ I-й степени -0,                                 отказ II-й степени - 466</t>
  </si>
  <si>
    <t>снижение достигнуто за счет проведения технических мероприятий по замене оборудования, реконструкции и капитальному ремонту. Увеличение износа связано с приемкой на баланс бесхозных сетей и электрооборудования.</t>
  </si>
  <si>
    <t>улучшение производственных показателей, улучшение качества предоставляемых услуг, обеспечение бесперебойного и безаварийного предостваления услуг. Данные показатели свидетельствуют о надежности предостваляемых регулируемых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</si>
</sst>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_-;\-* #,##0.00_-;_-* &quot;-&quot;??_-;_-@_-"/>
    <numFmt numFmtId="165" formatCode="_-* #,##0_р_._-;\-* #,##0_р_._-;_-* &quot;-&quot;??_р_._-;_-@_-"/>
    <numFmt numFmtId="166" formatCode="\ #,##0.00&quot;р. &quot;;\-#,##0.00&quot;р. &quot;;&quot; -&quot;#&quot;р. &quot;;@\ "/>
    <numFmt numFmtId="167" formatCode="0.0%"/>
    <numFmt numFmtId="168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8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8" applyNumberFormat="0" applyAlignment="0" applyProtection="0"/>
    <xf numFmtId="0" fontId="18" fillId="8" borderId="9" applyNumberFormat="0" applyAlignment="0" applyProtection="0"/>
    <xf numFmtId="0" fontId="19" fillId="8" borderId="8" applyNumberFormat="0" applyAlignment="0" applyProtection="0"/>
    <xf numFmtId="0" fontId="20" fillId="0" borderId="10" applyNumberFormat="0" applyFill="0" applyAlignment="0" applyProtection="0"/>
    <xf numFmtId="0" fontId="21" fillId="9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27" fillId="0" borderId="0"/>
    <xf numFmtId="166" fontId="27" fillId="0" borderId="0" applyFill="0" applyBorder="0" applyAlignment="0" applyProtection="0"/>
    <xf numFmtId="0" fontId="26" fillId="0" borderId="0" applyNumberFormat="0" applyFill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center" vertical="center"/>
    </xf>
    <xf numFmtId="165" fontId="3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2" xfId="0" applyFont="1" applyFill="1" applyBorder="1" applyAlignment="1">
      <alignment vertical="top" wrapText="1"/>
    </xf>
    <xf numFmtId="0" fontId="4" fillId="2" borderId="0" xfId="0" applyFont="1" applyFill="1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/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8" fillId="2" borderId="0" xfId="0" applyFont="1" applyFill="1"/>
    <xf numFmtId="3" fontId="3" fillId="2" borderId="1" xfId="0" applyNumberFormat="1" applyFont="1" applyFill="1" applyBorder="1"/>
    <xf numFmtId="0" fontId="3" fillId="2" borderId="4" xfId="0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3" fontId="29" fillId="2" borderId="15" xfId="8" applyNumberFormat="1" applyFont="1" applyFill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center" vertical="center" wrapText="1"/>
    </xf>
    <xf numFmtId="3" fontId="29" fillId="2" borderId="1" xfId="8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7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16" applyNumberFormat="1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0" xfId="0" applyFont="1" applyFill="1"/>
    <xf numFmtId="0" fontId="31" fillId="0" borderId="3" xfId="13" applyNumberFormat="1" applyFont="1" applyFill="1" applyBorder="1" applyAlignment="1" applyProtection="1">
      <alignment horizontal="center" vertical="center" wrapText="1"/>
    </xf>
    <xf numFmtId="3" fontId="32" fillId="0" borderId="3" xfId="13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0" fontId="31" fillId="0" borderId="1" xfId="13" applyNumberFormat="1" applyFont="1" applyFill="1" applyBorder="1" applyAlignment="1" applyProtection="1">
      <alignment horizontal="center" vertical="center" wrapText="1"/>
    </xf>
    <xf numFmtId="3" fontId="32" fillId="0" borderId="1" xfId="13" applyNumberFormat="1" applyFont="1" applyFill="1" applyBorder="1" applyAlignment="1">
      <alignment horizontal="center" vertical="center" wrapText="1"/>
    </xf>
    <xf numFmtId="3" fontId="32" fillId="0" borderId="15" xfId="8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1" xfId="8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29" fillId="2" borderId="14" xfId="8" applyNumberFormat="1" applyFont="1" applyFill="1" applyBorder="1" applyAlignment="1">
      <alignment horizontal="center" vertical="center" wrapText="1"/>
    </xf>
    <xf numFmtId="3" fontId="30" fillId="2" borderId="1" xfId="8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vertical="center"/>
    </xf>
    <xf numFmtId="10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68" fontId="5" fillId="2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165" fontId="5" fillId="2" borderId="1" xfId="15" applyNumberFormat="1" applyFont="1" applyFill="1" applyBorder="1" applyAlignment="1">
      <alignment horizontal="left" wrapText="1"/>
    </xf>
    <xf numFmtId="165" fontId="4" fillId="2" borderId="3" xfId="5" applyNumberFormat="1" applyFont="1" applyFill="1" applyBorder="1" applyAlignment="1">
      <alignment wrapText="1"/>
    </xf>
    <xf numFmtId="9" fontId="3" fillId="3" borderId="1" xfId="5" applyFont="1" applyFill="1" applyBorder="1" applyAlignment="1">
      <alignment wrapText="1"/>
    </xf>
    <xf numFmtId="165" fontId="3" fillId="2" borderId="1" xfId="1" applyNumberFormat="1" applyFont="1" applyFill="1" applyBorder="1" applyAlignment="1">
      <alignment horizontal="left" vertical="top" wrapText="1"/>
    </xf>
    <xf numFmtId="0" fontId="33" fillId="2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165" fontId="5" fillId="2" borderId="1" xfId="15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3" fontId="3" fillId="2" borderId="1" xfId="8" applyNumberFormat="1" applyFont="1" applyFill="1" applyBorder="1" applyAlignment="1">
      <alignment horizontal="center" vertical="center" wrapText="1"/>
    </xf>
    <xf numFmtId="3" fontId="5" fillId="0" borderId="3" xfId="1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3" fontId="5" fillId="2" borderId="1" xfId="8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/>
    </xf>
    <xf numFmtId="3" fontId="9" fillId="2" borderId="1" xfId="8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9" fillId="2" borderId="15" xfId="8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wrapText="1"/>
    </xf>
    <xf numFmtId="168" fontId="9" fillId="2" borderId="1" xfId="0" applyNumberFormat="1" applyFont="1" applyFill="1" applyBorder="1" applyAlignment="1">
      <alignment horizontal="center" vertical="center" wrapText="1"/>
    </xf>
    <xf numFmtId="168" fontId="9" fillId="2" borderId="0" xfId="0" applyNumberFormat="1" applyFont="1" applyFill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wrapText="1"/>
    </xf>
    <xf numFmtId="167" fontId="4" fillId="2" borderId="3" xfId="1" applyNumberFormat="1" applyFont="1" applyFill="1" applyBorder="1" applyAlignment="1">
      <alignment horizontal="center" vertical="center"/>
    </xf>
    <xf numFmtId="3" fontId="5" fillId="2" borderId="15" xfId="8" applyNumberFormat="1" applyFont="1" applyFill="1" applyBorder="1" applyAlignment="1">
      <alignment horizontal="center" vertical="center" wrapText="1"/>
    </xf>
    <xf numFmtId="3" fontId="6" fillId="2" borderId="15" xfId="8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165" fontId="3" fillId="2" borderId="2" xfId="1" applyNumberFormat="1" applyFont="1" applyFill="1" applyBorder="1" applyAlignment="1">
      <alignment horizontal="left" vertical="top" wrapText="1"/>
    </xf>
    <xf numFmtId="165" fontId="3" fillId="2" borderId="14" xfId="1" applyNumberFormat="1" applyFont="1" applyFill="1" applyBorder="1" applyAlignment="1">
      <alignment horizontal="left" vertical="top" wrapText="1"/>
    </xf>
    <xf numFmtId="165" fontId="3" fillId="2" borderId="3" xfId="1" applyNumberFormat="1" applyFont="1" applyFill="1" applyBorder="1" applyAlignment="1">
      <alignment horizontal="left" vertical="top" wrapText="1"/>
    </xf>
    <xf numFmtId="165" fontId="3" fillId="2" borderId="2" xfId="1" applyNumberFormat="1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left" vertical="center" wrapText="1"/>
    </xf>
    <xf numFmtId="165" fontId="3" fillId="2" borderId="14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65" fontId="3" fillId="2" borderId="2" xfId="1" applyNumberFormat="1" applyFont="1" applyFill="1" applyBorder="1" applyAlignment="1">
      <alignment vertical="center" wrapText="1"/>
    </xf>
    <xf numFmtId="165" fontId="3" fillId="2" borderId="14" xfId="1" applyNumberFormat="1" applyFont="1" applyFill="1" applyBorder="1" applyAlignment="1">
      <alignment vertical="center" wrapText="1"/>
    </xf>
    <xf numFmtId="165" fontId="3" fillId="2" borderId="3" xfId="1" applyNumberFormat="1" applyFont="1" applyFill="1" applyBorder="1" applyAlignment="1">
      <alignment vertical="center" wrapText="1"/>
    </xf>
  </cellXfs>
  <cellStyles count="1787">
    <cellStyle name="Акцент1" xfId="32" builtinId="29" customBuiltin="1"/>
    <cellStyle name="Акцент2" xfId="33" builtinId="33" customBuiltin="1"/>
    <cellStyle name="Акцент3" xfId="34" builtinId="37" customBuiltin="1"/>
    <cellStyle name="Акцент4" xfId="35" builtinId="41" customBuiltin="1"/>
    <cellStyle name="Акцент5" xfId="36" builtinId="45" customBuiltin="1"/>
    <cellStyle name="Акцент6" xfId="37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Денежный 2" xfId="4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 2" xfId="42"/>
    <cellStyle name="Нейтральный" xfId="23" builtinId="28" customBuiltin="1"/>
    <cellStyle name="Обычный" xfId="0" builtinId="0"/>
    <cellStyle name="Обычный 10" xfId="67"/>
    <cellStyle name="Обычный 10 2" xfId="133"/>
    <cellStyle name="Обычный 10 2 2" xfId="305"/>
    <cellStyle name="Обычный 10 2 2 2" xfId="560"/>
    <cellStyle name="Обычный 10 2 3" xfId="427"/>
    <cellStyle name="Обычный 10 2 4" xfId="691"/>
    <cellStyle name="Обычный 10 3" xfId="109"/>
    <cellStyle name="Обычный 10 3 2" xfId="281"/>
    <cellStyle name="Обычный 10 3 2 2" xfId="536"/>
    <cellStyle name="Обычный 10 3 3" xfId="403"/>
    <cellStyle name="Обычный 10 3 4" xfId="667"/>
    <cellStyle name="Обычный 10 4" xfId="238"/>
    <cellStyle name="Обычный 10 4 2" xfId="493"/>
    <cellStyle name="Обычный 10 5" xfId="357"/>
    <cellStyle name="Обычный 10 6" xfId="624"/>
    <cellStyle name="Обычный 11" xfId="71"/>
    <cellStyle name="Обычный 11 2" xfId="83"/>
    <cellStyle name="Обычный 11 2 2" xfId="86"/>
    <cellStyle name="Обычный 11 2 2 2" xfId="6"/>
    <cellStyle name="Обычный 11 2 2 2 2" xfId="154"/>
    <cellStyle name="Обычный 11 2 2 2 2 2" xfId="326"/>
    <cellStyle name="Обычный 11 2 2 2 2 2 2" xfId="581"/>
    <cellStyle name="Обычный 11 2 2 2 2 3" xfId="448"/>
    <cellStyle name="Обычный 11 2 2 2 2 4" xfId="712"/>
    <cellStyle name="Обычный 11 2 2 2 3" xfId="157"/>
    <cellStyle name="Обычный 11 2 2 2 3 2" xfId="328"/>
    <cellStyle name="Обычный 11 2 2 2 3 2 2" xfId="583"/>
    <cellStyle name="Обычный 11 2 2 2 3 3" xfId="451"/>
    <cellStyle name="Обычный 11 2 2 2 3 4" xfId="714"/>
    <cellStyle name="Обычный 11 2 2 2 4" xfId="166"/>
    <cellStyle name="Обычный 11 2 2 2 4 2" xfId="336"/>
    <cellStyle name="Обычный 11 2 2 2 4 2 2" xfId="592"/>
    <cellStyle name="Обычный 11 2 2 2 4 3" xfId="461"/>
    <cellStyle name="Обычный 11 2 2 2 4 4" xfId="723"/>
    <cellStyle name="Обычный 11 2 2 2 5" xfId="219"/>
    <cellStyle name="Обычный 11 2 2 2 5 2" xfId="472"/>
    <cellStyle name="Обычный 11 2 2 2 6" xfId="385"/>
    <cellStyle name="Обычный 11 2 2 2 7" xfId="603"/>
    <cellStyle name="Обычный 11 2 2 3" xfId="257"/>
    <cellStyle name="Обычный 11 2 2 3 2" xfId="512"/>
    <cellStyle name="Обычный 11 2 2 4" xfId="378"/>
    <cellStyle name="Обычный 11 2 2 5" xfId="643"/>
    <cellStyle name="Обычный 11 2 3" xfId="151"/>
    <cellStyle name="Обычный 11 2 3 2" xfId="323"/>
    <cellStyle name="Обычный 11 2 3 2 2" xfId="578"/>
    <cellStyle name="Обычный 11 2 3 3" xfId="445"/>
    <cellStyle name="Обычный 11 2 3 4" xfId="709"/>
    <cellStyle name="Обычный 11 2 4" xfId="254"/>
    <cellStyle name="Обычный 11 2 4 2" xfId="509"/>
    <cellStyle name="Обычный 11 2 5" xfId="375"/>
    <cellStyle name="Обычный 11 2 6" xfId="640"/>
    <cellStyle name="Обычный 11 3" xfId="91"/>
    <cellStyle name="Обычный 11 3 2" xfId="137"/>
    <cellStyle name="Обычный 11 3 2 2" xfId="309"/>
    <cellStyle name="Обычный 11 3 2 2 2" xfId="564"/>
    <cellStyle name="Обычный 11 3 2 3" xfId="431"/>
    <cellStyle name="Обычный 11 3 2 4" xfId="695"/>
    <cellStyle name="Обычный 11 3 3" xfId="262"/>
    <cellStyle name="Обычный 11 3 3 2" xfId="517"/>
    <cellStyle name="Обычный 11 3 4" xfId="383"/>
    <cellStyle name="Обычный 11 3 5" xfId="648"/>
    <cellStyle name="Обычный 11 4" xfId="113"/>
    <cellStyle name="Обычный 11 4 2" xfId="285"/>
    <cellStyle name="Обычный 11 4 2 2" xfId="540"/>
    <cellStyle name="Обычный 11 4 3" xfId="407"/>
    <cellStyle name="Обычный 11 4 4" xfId="671"/>
    <cellStyle name="Обычный 11 5" xfId="242"/>
    <cellStyle name="Обычный 11 5 2" xfId="497"/>
    <cellStyle name="Обычный 11 6" xfId="361"/>
    <cellStyle name="Обычный 11 7" xfId="628"/>
    <cellStyle name="Обычный 12" xfId="74"/>
    <cellStyle name="Обычный 12 2" xfId="76"/>
    <cellStyle name="Обычный 12 2 2" xfId="142"/>
    <cellStyle name="Обычный 12 2 2 2" xfId="314"/>
    <cellStyle name="Обычный 12 2 2 2 2" xfId="569"/>
    <cellStyle name="Обычный 12 2 2 3" xfId="436"/>
    <cellStyle name="Обычный 12 2 2 4" xfId="700"/>
    <cellStyle name="Обычный 12 2 3" xfId="247"/>
    <cellStyle name="Обычный 12 2 3 2" xfId="502"/>
    <cellStyle name="Обычный 12 2 4" xfId="366"/>
    <cellStyle name="Обычный 12 2 5" xfId="633"/>
    <cellStyle name="Обычный 12 3" xfId="10"/>
    <cellStyle name="Обычный 12 3 2" xfId="148"/>
    <cellStyle name="Обычный 12 3 2 2" xfId="320"/>
    <cellStyle name="Обычный 12 3 2 2 2" xfId="575"/>
    <cellStyle name="Обычный 12 3 2 3" xfId="442"/>
    <cellStyle name="Обычный 12 3 2 4" xfId="706"/>
    <cellStyle name="Обычный 12 3 3" xfId="158"/>
    <cellStyle name="Обычный 12 3 3 2" xfId="329"/>
    <cellStyle name="Обычный 12 3 3 2 2" xfId="584"/>
    <cellStyle name="Обычный 12 3 3 3" xfId="452"/>
    <cellStyle name="Обычный 12 3 3 4" xfId="715"/>
    <cellStyle name="Обычный 12 3 4" xfId="167"/>
    <cellStyle name="Обычный 12 3 4 2" xfId="337"/>
    <cellStyle name="Обычный 12 3 4 2 2" xfId="593"/>
    <cellStyle name="Обычный 12 3 4 3" xfId="462"/>
    <cellStyle name="Обычный 12 3 4 4" xfId="724"/>
    <cellStyle name="Обычный 12 3 5" xfId="220"/>
    <cellStyle name="Обычный 12 3 5 2" xfId="473"/>
    <cellStyle name="Обычный 12 3 6" xfId="372"/>
    <cellStyle name="Обычный 12 3 7" xfId="604"/>
    <cellStyle name="Обычный 12 4" xfId="140"/>
    <cellStyle name="Обычный 12 4 2" xfId="312"/>
    <cellStyle name="Обычный 12 4 2 2" xfId="567"/>
    <cellStyle name="Обычный 12 4 3" xfId="434"/>
    <cellStyle name="Обычный 12 4 4" xfId="698"/>
    <cellStyle name="Обычный 12 5" xfId="116"/>
    <cellStyle name="Обычный 12 5 2" xfId="288"/>
    <cellStyle name="Обычный 12 5 2 2" xfId="543"/>
    <cellStyle name="Обычный 12 5 3" xfId="410"/>
    <cellStyle name="Обычный 12 5 4" xfId="674"/>
    <cellStyle name="Обычный 12 6" xfId="245"/>
    <cellStyle name="Обычный 12 6 2" xfId="500"/>
    <cellStyle name="Обычный 12 7" xfId="364"/>
    <cellStyle name="Обычный 12 8" xfId="631"/>
    <cellStyle name="Обычный 13" xfId="78"/>
    <cellStyle name="Обычный 13 2" xfId="7"/>
    <cellStyle name="Обычный 13 2 2" xfId="147"/>
    <cellStyle name="Обычный 13 2 2 2" xfId="319"/>
    <cellStyle name="Обычный 13 2 2 2 2" xfId="574"/>
    <cellStyle name="Обычный 13 2 2 3" xfId="441"/>
    <cellStyle name="Обычный 13 2 2 4" xfId="705"/>
    <cellStyle name="Обычный 13 2 3" xfId="160"/>
    <cellStyle name="Обычный 13 2 3 2" xfId="331"/>
    <cellStyle name="Обычный 13 2 3 2 2" xfId="586"/>
    <cellStyle name="Обычный 13 2 3 3" xfId="454"/>
    <cellStyle name="Обычный 13 2 3 4" xfId="717"/>
    <cellStyle name="Обычный 13 2 4" xfId="169"/>
    <cellStyle name="Обычный 13 2 4 2" xfId="339"/>
    <cellStyle name="Обычный 13 2 4 2 2" xfId="595"/>
    <cellStyle name="Обычный 13 2 4 3" xfId="464"/>
    <cellStyle name="Обычный 13 2 4 4" xfId="726"/>
    <cellStyle name="Обычный 13 2 5" xfId="222"/>
    <cellStyle name="Обычный 13 2 5 2" xfId="475"/>
    <cellStyle name="Обычный 13 2 6" xfId="371"/>
    <cellStyle name="Обычный 13 2 7" xfId="606"/>
    <cellStyle name="Обычный 13 3" xfId="144"/>
    <cellStyle name="Обычный 13 3 2" xfId="316"/>
    <cellStyle name="Обычный 13 3 2 2" xfId="571"/>
    <cellStyle name="Обычный 13 3 3" xfId="438"/>
    <cellStyle name="Обычный 13 3 4" xfId="702"/>
    <cellStyle name="Обычный 13 4" xfId="249"/>
    <cellStyle name="Обычный 13 4 2" xfId="504"/>
    <cellStyle name="Обычный 13 5" xfId="368"/>
    <cellStyle name="Обычный 13 6" xfId="635"/>
    <cellStyle name="Обычный 14" xfId="89"/>
    <cellStyle name="Обычный 14 2" xfId="260"/>
    <cellStyle name="Обычный 14 2 2" xfId="515"/>
    <cellStyle name="Обычный 14 3" xfId="381"/>
    <cellStyle name="Обычный 14 4" xfId="646"/>
    <cellStyle name="Обычный 15" xfId="214"/>
    <cellStyle name="Обычный 15 2" xfId="467"/>
    <cellStyle name="Обычный 16" xfId="598"/>
    <cellStyle name="Обычный 2" xfId="2"/>
    <cellStyle name="Обычный 2 2" xfId="12"/>
    <cellStyle name="Обычный 2 2 2" xfId="39"/>
    <cellStyle name="Обычный 2 2 2 2" xfId="730"/>
    <cellStyle name="Обычный 2 3" xfId="52"/>
    <cellStyle name="Обычный 2 3 2" xfId="118"/>
    <cellStyle name="Обычный 2 3 2 2" xfId="290"/>
    <cellStyle name="Обычный 2 3 2 2 2" xfId="545"/>
    <cellStyle name="Обычный 2 3 2 3" xfId="412"/>
    <cellStyle name="Обычный 2 3 2 4" xfId="676"/>
    <cellStyle name="Обычный 2 3 3" xfId="94"/>
    <cellStyle name="Обычный 2 3 3 2" xfId="266"/>
    <cellStyle name="Обычный 2 3 3 2 2" xfId="521"/>
    <cellStyle name="Обычный 2 3 3 3" xfId="388"/>
    <cellStyle name="Обычный 2 3 3 4" xfId="652"/>
    <cellStyle name="Обычный 2 3 4" xfId="225"/>
    <cellStyle name="Обычный 2 3 4 2" xfId="478"/>
    <cellStyle name="Обычный 2 3 5" xfId="342"/>
    <cellStyle name="Обычный 2 3 6" xfId="609"/>
    <cellStyle name="Обычный 2 4" xfId="8"/>
    <cellStyle name="Обычный 3" xfId="4"/>
    <cellStyle name="Обычный 3 2" xfId="73"/>
    <cellStyle name="Обычный 3 2 2" xfId="85"/>
    <cellStyle name="Обычный 3 2 2 2" xfId="88"/>
    <cellStyle name="Обычный 3 2 2 2 2" xfId="9"/>
    <cellStyle name="Обычный 3 2 2 2 2 2" xfId="265"/>
    <cellStyle name="Обычный 3 2 2 2 2 2 2" xfId="520"/>
    <cellStyle name="Обычный 3 2 2 2 2 3" xfId="387"/>
    <cellStyle name="Обычный 3 2 2 2 2 4" xfId="651"/>
    <cellStyle name="Обычный 3 2 2 2 3" xfId="259"/>
    <cellStyle name="Обычный 3 2 2 2 3 2" xfId="514"/>
    <cellStyle name="Обычный 3 2 2 2 4" xfId="380"/>
    <cellStyle name="Обычный 3 2 2 2 5" xfId="645"/>
    <cellStyle name="Обычный 3 2 2 3" xfId="153"/>
    <cellStyle name="Обычный 3 2 2 3 2" xfId="325"/>
    <cellStyle name="Обычный 3 2 2 3 2 2" xfId="580"/>
    <cellStyle name="Обычный 3 2 2 3 3" xfId="447"/>
    <cellStyle name="Обычный 3 2 2 3 4" xfId="711"/>
    <cellStyle name="Обычный 3 2 2 4" xfId="256"/>
    <cellStyle name="Обычный 3 2 2 4 2" xfId="511"/>
    <cellStyle name="Обычный 3 2 2 5" xfId="377"/>
    <cellStyle name="Обычный 3 2 2 6" xfId="642"/>
    <cellStyle name="Обычный 3 2 3" xfId="92"/>
    <cellStyle name="Обычный 3 2 3 2" xfId="139"/>
    <cellStyle name="Обычный 3 2 3 2 2" xfId="311"/>
    <cellStyle name="Обычный 3 2 3 2 2 2" xfId="566"/>
    <cellStyle name="Обычный 3 2 3 2 3" xfId="433"/>
    <cellStyle name="Обычный 3 2 3 2 4" xfId="697"/>
    <cellStyle name="Обычный 3 2 3 3" xfId="263"/>
    <cellStyle name="Обычный 3 2 3 3 2" xfId="518"/>
    <cellStyle name="Обычный 3 2 3 4" xfId="384"/>
    <cellStyle name="Обычный 3 2 3 5" xfId="649"/>
    <cellStyle name="Обычный 3 2 4" xfId="115"/>
    <cellStyle name="Обычный 3 2 4 2" xfId="287"/>
    <cellStyle name="Обычный 3 2 4 2 2" xfId="542"/>
    <cellStyle name="Обычный 3 2 4 3" xfId="409"/>
    <cellStyle name="Обычный 3 2 4 4" xfId="673"/>
    <cellStyle name="Обычный 3 2 5" xfId="244"/>
    <cellStyle name="Обычный 3 2 5 2" xfId="499"/>
    <cellStyle name="Обычный 3 2 6" xfId="363"/>
    <cellStyle name="Обычный 3 2 7" xfId="630"/>
    <cellStyle name="Обычный 3 3" xfId="119"/>
    <cellStyle name="Обычный 3 3 2" xfId="291"/>
    <cellStyle name="Обычный 3 3 2 2" xfId="546"/>
    <cellStyle name="Обычный 3 3 3" xfId="413"/>
    <cellStyle name="Обычный 3 3 4" xfId="677"/>
    <cellStyle name="Обычный 3 4" xfId="95"/>
    <cellStyle name="Обычный 3 4 2" xfId="267"/>
    <cellStyle name="Обычный 3 4 2 2" xfId="522"/>
    <cellStyle name="Обычный 3 4 3" xfId="389"/>
    <cellStyle name="Обычный 3 4 4" xfId="653"/>
    <cellStyle name="Обычный 3 5" xfId="155"/>
    <cellStyle name="Обычный 3 6" xfId="53"/>
    <cellStyle name="Обычный 3 6 2" xfId="479"/>
    <cellStyle name="Обычный 3 6 3" xfId="610"/>
    <cellStyle name="Обычный 3 7" xfId="343"/>
    <cellStyle name="Обычный 3 8" xfId="40"/>
    <cellStyle name="Обычный 4" xfId="44"/>
    <cellStyle name="Обычный 4 2" xfId="163"/>
    <cellStyle name="Обычный 4 2 2" xfId="3"/>
    <cellStyle name="Обычный 4 2 2 2" xfId="589"/>
    <cellStyle name="Обычный 4 2 3" xfId="457"/>
    <cellStyle name="Обычный 4 2 4" xfId="720"/>
    <cellStyle name="Обычный 4 3" xfId="51"/>
    <cellStyle name="Обычный 4 4" xfId="216"/>
    <cellStyle name="Обычный 4 4 2" xfId="469"/>
    <cellStyle name="Обычный 4 5" xfId="600"/>
    <cellStyle name="Обычный 5" xfId="13"/>
    <cellStyle name="Обычный 5 2" xfId="122"/>
    <cellStyle name="Обычный 5 2 2" xfId="294"/>
    <cellStyle name="Обычный 5 2 2 2" xfId="549"/>
    <cellStyle name="Обычный 5 2 3" xfId="416"/>
    <cellStyle name="Обычный 5 2 4" xfId="680"/>
    <cellStyle name="Обычный 5 3" xfId="98"/>
    <cellStyle name="Обычный 5 3 2" xfId="270"/>
    <cellStyle name="Обычный 5 3 2 2" xfId="525"/>
    <cellStyle name="Обычный 5 3 3" xfId="392"/>
    <cellStyle name="Обычный 5 3 4" xfId="656"/>
    <cellStyle name="Обычный 5 4" xfId="50"/>
    <cellStyle name="Обычный 5 5" xfId="56"/>
    <cellStyle name="Обычный 5 5 2" xfId="482"/>
    <cellStyle name="Обычный 5 5 3" xfId="613"/>
    <cellStyle name="Обычный 5 6" xfId="346"/>
    <cellStyle name="Обычный 6" xfId="58"/>
    <cellStyle name="Обычный 6 2" xfId="124"/>
    <cellStyle name="Обычный 6 2 2" xfId="296"/>
    <cellStyle name="Обычный 6 2 2 2" xfId="551"/>
    <cellStyle name="Обычный 6 2 3" xfId="418"/>
    <cellStyle name="Обычный 6 2 4" xfId="682"/>
    <cellStyle name="Обычный 6 3" xfId="100"/>
    <cellStyle name="Обычный 6 3 2" xfId="272"/>
    <cellStyle name="Обычный 6 3 2 2" xfId="527"/>
    <cellStyle name="Обычный 6 3 3" xfId="394"/>
    <cellStyle name="Обычный 6 3 4" xfId="658"/>
    <cellStyle name="Обычный 6 4" xfId="229"/>
    <cellStyle name="Обычный 6 4 2" xfId="484"/>
    <cellStyle name="Обычный 6 5" xfId="348"/>
    <cellStyle name="Обычный 6 6" xfId="615"/>
    <cellStyle name="Обычный 7" xfId="59"/>
    <cellStyle name="Обычный 7 2" xfId="125"/>
    <cellStyle name="Обычный 7 2 2" xfId="297"/>
    <cellStyle name="Обычный 7 2 2 2" xfId="552"/>
    <cellStyle name="Обычный 7 2 3" xfId="419"/>
    <cellStyle name="Обычный 7 2 4" xfId="683"/>
    <cellStyle name="Обычный 7 3" xfId="101"/>
    <cellStyle name="Обычный 7 3 2" xfId="273"/>
    <cellStyle name="Обычный 7 3 2 2" xfId="528"/>
    <cellStyle name="Обычный 7 3 3" xfId="395"/>
    <cellStyle name="Обычный 7 3 4" xfId="659"/>
    <cellStyle name="Обычный 7 4" xfId="230"/>
    <cellStyle name="Обычный 7 4 2" xfId="485"/>
    <cellStyle name="Обычный 7 5" xfId="349"/>
    <cellStyle name="Обычный 7 6" xfId="616"/>
    <cellStyle name="Обычный 8" xfId="62"/>
    <cellStyle name="Обычный 8 2" xfId="128"/>
    <cellStyle name="Обычный 8 2 2" xfId="300"/>
    <cellStyle name="Обычный 8 2 2 2" xfId="555"/>
    <cellStyle name="Обычный 8 2 3" xfId="422"/>
    <cellStyle name="Обычный 8 2 4" xfId="686"/>
    <cellStyle name="Обычный 8 3" xfId="104"/>
    <cellStyle name="Обычный 8 3 2" xfId="276"/>
    <cellStyle name="Обычный 8 3 2 2" xfId="531"/>
    <cellStyle name="Обычный 8 3 3" xfId="398"/>
    <cellStyle name="Обычный 8 3 4" xfId="662"/>
    <cellStyle name="Обычный 8 4" xfId="233"/>
    <cellStyle name="Обычный 8 4 2" xfId="488"/>
    <cellStyle name="Обычный 8 5" xfId="352"/>
    <cellStyle name="Обычный 8 6" xfId="619"/>
    <cellStyle name="Обычный 9" xfId="64"/>
    <cellStyle name="Обычный 9 2" xfId="130"/>
    <cellStyle name="Обычный 9 2 2" xfId="302"/>
    <cellStyle name="Обычный 9 2 2 2" xfId="557"/>
    <cellStyle name="Обычный 9 2 3" xfId="424"/>
    <cellStyle name="Обычный 9 2 4" xfId="688"/>
    <cellStyle name="Обычный 9 3" xfId="106"/>
    <cellStyle name="Обычный 9 3 2" xfId="278"/>
    <cellStyle name="Обычный 9 3 2 2" xfId="533"/>
    <cellStyle name="Обычный 9 3 3" xfId="400"/>
    <cellStyle name="Обычный 9 3 4" xfId="664"/>
    <cellStyle name="Обычный 9 4" xfId="235"/>
    <cellStyle name="Обычный 9 4 2" xfId="490"/>
    <cellStyle name="Обычный 9 5" xfId="354"/>
    <cellStyle name="Обычный 9 6" xfId="621"/>
    <cellStyle name="Плохой" xfId="22" builtinId="27" customBuiltin="1"/>
    <cellStyle name="Пояснение" xfId="30" builtinId="53" customBuiltin="1"/>
    <cellStyle name="Примечание 2" xfId="43"/>
    <cellStyle name="Примечание 2 2" xfId="45"/>
    <cellStyle name="Примечание 2 2 2" xfId="217"/>
    <cellStyle name="Примечание 2 2 2 2" xfId="470"/>
    <cellStyle name="Примечание 2 2 3" xfId="458"/>
    <cellStyle name="Примечание 2 2 4" xfId="601"/>
    <cellStyle name="Примечание 2 3" xfId="164"/>
    <cellStyle name="Примечание 2 3 2" xfId="334"/>
    <cellStyle name="Примечание 2 3 2 2" xfId="590"/>
    <cellStyle name="Примечание 2 3 3" xfId="459"/>
    <cellStyle name="Примечание 2 3 4" xfId="721"/>
    <cellStyle name="Примечание 2 4" xfId="215"/>
    <cellStyle name="Примечание 2 4 2" xfId="468"/>
    <cellStyle name="Примечание 2 5" xfId="449"/>
    <cellStyle name="Примечание 2 6" xfId="599"/>
    <cellStyle name="Процентный" xfId="5" builtinId="5"/>
    <cellStyle name="Процентный 2" xfId="38"/>
    <cellStyle name="Связанная ячейка" xfId="27" builtinId="24" customBuiltin="1"/>
    <cellStyle name="Текст предупреждения" xfId="29" builtinId="11" customBuiltin="1"/>
    <cellStyle name="Финансовый" xfId="1" builtinId="3"/>
    <cellStyle name="Финансовый 10" xfId="70"/>
    <cellStyle name="Финансовый 10 2" xfId="496"/>
    <cellStyle name="Финансовый 10 2 2" xfId="1175"/>
    <cellStyle name="Финансовый 10 2 2 2" xfId="1703"/>
    <cellStyle name="Финансовый 10 2 3" xfId="1439"/>
    <cellStyle name="Финансовый 10 2 4" xfId="911"/>
    <cellStyle name="Финансовый 10 3" xfId="627"/>
    <cellStyle name="Финансовый 10 3 2" xfId="1220"/>
    <cellStyle name="Финансовый 10 3 2 2" xfId="1748"/>
    <cellStyle name="Финансовый 10 3 3" xfId="1484"/>
    <cellStyle name="Финансовый 10 3 4" xfId="956"/>
    <cellStyle name="Финансовый 10 4" xfId="241"/>
    <cellStyle name="Финансовый 10 4 2" xfId="1089"/>
    <cellStyle name="Финансовый 10 4 2 2" xfId="1617"/>
    <cellStyle name="Финансовый 10 4 3" xfId="1353"/>
    <cellStyle name="Финансовый 10 4 4" xfId="825"/>
    <cellStyle name="Финансовый 10 5" xfId="1002"/>
    <cellStyle name="Финансовый 10 5 2" xfId="1530"/>
    <cellStyle name="Финансовый 10 6" xfId="1266"/>
    <cellStyle name="Финансовый 10 7" xfId="738"/>
    <cellStyle name="Финансовый 11" xfId="360"/>
    <cellStyle name="Финансовый 11 2" xfId="1130"/>
    <cellStyle name="Финансовый 11 2 2" xfId="1658"/>
    <cellStyle name="Финансовый 11 3" xfId="1394"/>
    <cellStyle name="Финансовый 11 4" xfId="866"/>
    <cellStyle name="Финансовый 12" xfId="176"/>
    <cellStyle name="Финансовый 12 2" xfId="1044"/>
    <cellStyle name="Финансовый 12 2 2" xfId="1572"/>
    <cellStyle name="Финансовый 12 3" xfId="1308"/>
    <cellStyle name="Финансовый 12 4" xfId="780"/>
    <cellStyle name="Финансовый 13" xfId="172"/>
    <cellStyle name="Финансовый 13 2" xfId="1040"/>
    <cellStyle name="Финансовый 13 2 2" xfId="1568"/>
    <cellStyle name="Финансовый 13 3" xfId="1304"/>
    <cellStyle name="Финансовый 13 4" xfId="776"/>
    <cellStyle name="Финансовый 14" xfId="729"/>
    <cellStyle name="Финансовый 14 2" xfId="1786"/>
    <cellStyle name="Финансовый 14 3" xfId="1258"/>
    <cellStyle name="Финансовый 15" xfId="1522"/>
    <cellStyle name="Финансовый 16" xfId="994"/>
    <cellStyle name="Финансовый 2" xfId="15"/>
    <cellStyle name="Финансовый 2 10" xfId="120"/>
    <cellStyle name="Финансовый 2 10 2" xfId="292"/>
    <cellStyle name="Финансовый 2 10 2 2" xfId="547"/>
    <cellStyle name="Финансовый 2 10 2 2 2" xfId="1193"/>
    <cellStyle name="Финансовый 2 10 2 2 2 2" xfId="1721"/>
    <cellStyle name="Финансовый 2 10 2 2 3" xfId="1457"/>
    <cellStyle name="Финансовый 2 10 2 2 4" xfId="929"/>
    <cellStyle name="Финансовый 2 10 2 3" xfId="1107"/>
    <cellStyle name="Финансовый 2 10 2 3 2" xfId="1635"/>
    <cellStyle name="Финансовый 2 10 2 4" xfId="1371"/>
    <cellStyle name="Финансовый 2 10 2 5" xfId="843"/>
    <cellStyle name="Финансовый 2 10 3" xfId="414"/>
    <cellStyle name="Финансовый 2 10 3 2" xfId="1148"/>
    <cellStyle name="Финансовый 2 10 3 2 2" xfId="1676"/>
    <cellStyle name="Финансовый 2 10 3 3" xfId="1412"/>
    <cellStyle name="Финансовый 2 10 3 4" xfId="884"/>
    <cellStyle name="Финансовый 2 10 4" xfId="678"/>
    <cellStyle name="Финансовый 2 10 4 2" xfId="1238"/>
    <cellStyle name="Финансовый 2 10 4 2 2" xfId="1766"/>
    <cellStyle name="Финансовый 2 10 4 3" xfId="1502"/>
    <cellStyle name="Финансовый 2 10 4 4" xfId="974"/>
    <cellStyle name="Финансовый 2 10 5" xfId="194"/>
    <cellStyle name="Финансовый 2 10 5 2" xfId="1062"/>
    <cellStyle name="Финансовый 2 10 5 2 2" xfId="1590"/>
    <cellStyle name="Финансовый 2 10 5 3" xfId="1326"/>
    <cellStyle name="Финансовый 2 10 5 4" xfId="798"/>
    <cellStyle name="Финансовый 2 10 6" xfId="1020"/>
    <cellStyle name="Финансовый 2 10 6 2" xfId="1548"/>
    <cellStyle name="Финансовый 2 10 7" xfId="1284"/>
    <cellStyle name="Финансовый 2 10 8" xfId="756"/>
    <cellStyle name="Финансовый 2 11" xfId="96"/>
    <cellStyle name="Финансовый 2 11 2" xfId="268"/>
    <cellStyle name="Финансовый 2 11 2 2" xfId="523"/>
    <cellStyle name="Финансовый 2 11 2 2 2" xfId="1187"/>
    <cellStyle name="Финансовый 2 11 2 2 2 2" xfId="1715"/>
    <cellStyle name="Финансовый 2 11 2 2 3" xfId="1451"/>
    <cellStyle name="Финансовый 2 11 2 2 4" xfId="923"/>
    <cellStyle name="Финансовый 2 11 2 3" xfId="1101"/>
    <cellStyle name="Финансовый 2 11 2 3 2" xfId="1629"/>
    <cellStyle name="Финансовый 2 11 2 4" xfId="1365"/>
    <cellStyle name="Финансовый 2 11 2 5" xfId="837"/>
    <cellStyle name="Финансовый 2 11 3" xfId="390"/>
    <cellStyle name="Финансовый 2 11 3 2" xfId="1142"/>
    <cellStyle name="Финансовый 2 11 3 2 2" xfId="1670"/>
    <cellStyle name="Финансовый 2 11 3 3" xfId="1406"/>
    <cellStyle name="Финансовый 2 11 3 4" xfId="878"/>
    <cellStyle name="Финансовый 2 11 4" xfId="654"/>
    <cellStyle name="Финансовый 2 11 4 2" xfId="1232"/>
    <cellStyle name="Финансовый 2 11 4 2 2" xfId="1760"/>
    <cellStyle name="Финансовый 2 11 4 3" xfId="1496"/>
    <cellStyle name="Финансовый 2 11 4 4" xfId="968"/>
    <cellStyle name="Финансовый 2 11 5" xfId="188"/>
    <cellStyle name="Финансовый 2 11 5 2" xfId="1056"/>
    <cellStyle name="Финансовый 2 11 5 2 2" xfId="1584"/>
    <cellStyle name="Финансовый 2 11 5 3" xfId="1320"/>
    <cellStyle name="Финансовый 2 11 5 4" xfId="792"/>
    <cellStyle name="Финансовый 2 11 6" xfId="1014"/>
    <cellStyle name="Финансовый 2 11 6 2" xfId="1542"/>
    <cellStyle name="Финансовый 2 11 7" xfId="1278"/>
    <cellStyle name="Финансовый 2 11 8" xfId="750"/>
    <cellStyle name="Финансовый 2 12" xfId="54"/>
    <cellStyle name="Финансовый 2 12 2" xfId="480"/>
    <cellStyle name="Финансовый 2 12 2 2" xfId="1172"/>
    <cellStyle name="Финансовый 2 12 2 2 2" xfId="1700"/>
    <cellStyle name="Финансовый 2 12 2 3" xfId="1436"/>
    <cellStyle name="Финансовый 2 12 2 4" xfId="908"/>
    <cellStyle name="Финансовый 2 12 3" xfId="611"/>
    <cellStyle name="Финансовый 2 12 3 2" xfId="1217"/>
    <cellStyle name="Финансовый 2 12 3 2 2" xfId="1745"/>
    <cellStyle name="Финансовый 2 12 3 3" xfId="1481"/>
    <cellStyle name="Финансовый 2 12 3 4" xfId="953"/>
    <cellStyle name="Финансовый 2 12 4" xfId="226"/>
    <cellStyle name="Финансовый 2 12 4 2" xfId="1086"/>
    <cellStyle name="Финансовый 2 12 4 2 2" xfId="1614"/>
    <cellStyle name="Финансовый 2 12 4 3" xfId="1350"/>
    <cellStyle name="Финансовый 2 12 4 4" xfId="822"/>
    <cellStyle name="Финансовый 2 12 5" xfId="999"/>
    <cellStyle name="Финансовый 2 12 5 2" xfId="1527"/>
    <cellStyle name="Финансовый 2 12 6" xfId="1263"/>
    <cellStyle name="Финансовый 2 12 7" xfId="735"/>
    <cellStyle name="Финансовый 2 13" xfId="218"/>
    <cellStyle name="Финансовый 2 13 2" xfId="471"/>
    <cellStyle name="Финансовый 2 13 2 2" xfId="1168"/>
    <cellStyle name="Финансовый 2 13 2 2 2" xfId="1696"/>
    <cellStyle name="Финансовый 2 13 2 3" xfId="1432"/>
    <cellStyle name="Финансовый 2 13 2 4" xfId="904"/>
    <cellStyle name="Финансовый 2 13 3" xfId="1082"/>
    <cellStyle name="Финансовый 2 13 3 2" xfId="1610"/>
    <cellStyle name="Финансовый 2 13 4" xfId="1346"/>
    <cellStyle name="Финансовый 2 13 5" xfId="818"/>
    <cellStyle name="Финансовый 2 14" xfId="344"/>
    <cellStyle name="Финансовый 2 14 2" xfId="1127"/>
    <cellStyle name="Финансовый 2 14 2 2" xfId="1655"/>
    <cellStyle name="Финансовый 2 14 3" xfId="1391"/>
    <cellStyle name="Финансовый 2 14 4" xfId="863"/>
    <cellStyle name="Финансовый 2 15" xfId="602"/>
    <cellStyle name="Финансовый 2 15 2" xfId="1213"/>
    <cellStyle name="Финансовый 2 15 2 2" xfId="1741"/>
    <cellStyle name="Финансовый 2 15 3" xfId="1477"/>
    <cellStyle name="Финансовый 2 15 4" xfId="949"/>
    <cellStyle name="Финансовый 2 16" xfId="173"/>
    <cellStyle name="Финансовый 2 16 2" xfId="1041"/>
    <cellStyle name="Финансовый 2 16 2 2" xfId="1569"/>
    <cellStyle name="Финансовый 2 16 3" xfId="1305"/>
    <cellStyle name="Финансовый 2 16 4" xfId="777"/>
    <cellStyle name="Финансовый 2 17" xfId="46"/>
    <cellStyle name="Финансовый 2 17 2" xfId="1523"/>
    <cellStyle name="Финансовый 2 17 3" xfId="995"/>
    <cellStyle name="Финансовый 2 18" xfId="1259"/>
    <cellStyle name="Финансовый 2 19" xfId="731"/>
    <cellStyle name="Финансовый 2 2" xfId="55"/>
    <cellStyle name="Финансовый 2 2 2" xfId="121"/>
    <cellStyle name="Финансовый 2 2 2 2" xfId="293"/>
    <cellStyle name="Финансовый 2 2 2 2 2" xfId="548"/>
    <cellStyle name="Финансовый 2 2 2 3" xfId="415"/>
    <cellStyle name="Финансовый 2 2 2 4" xfId="679"/>
    <cellStyle name="Финансовый 2 2 3" xfId="97"/>
    <cellStyle name="Финансовый 2 2 3 2" xfId="269"/>
    <cellStyle name="Финансовый 2 2 3 2 2" xfId="524"/>
    <cellStyle name="Финансовый 2 2 3 3" xfId="391"/>
    <cellStyle name="Финансовый 2 2 3 4" xfId="655"/>
    <cellStyle name="Финансовый 2 2 4" xfId="227"/>
    <cellStyle name="Финансовый 2 2 4 2" xfId="481"/>
    <cellStyle name="Финансовый 2 2 5" xfId="345"/>
    <cellStyle name="Финансовый 2 2 6" xfId="612"/>
    <cellStyle name="Финансовый 2 3" xfId="57"/>
    <cellStyle name="Финансовый 2 3 2" xfId="123"/>
    <cellStyle name="Финансовый 2 3 2 2" xfId="295"/>
    <cellStyle name="Финансовый 2 3 2 2 2" xfId="550"/>
    <cellStyle name="Финансовый 2 3 2 3" xfId="417"/>
    <cellStyle name="Финансовый 2 3 2 4" xfId="681"/>
    <cellStyle name="Финансовый 2 3 3" xfId="99"/>
    <cellStyle name="Финансовый 2 3 3 2" xfId="271"/>
    <cellStyle name="Финансовый 2 3 3 2 2" xfId="526"/>
    <cellStyle name="Финансовый 2 3 3 3" xfId="393"/>
    <cellStyle name="Финансовый 2 3 3 4" xfId="657"/>
    <cellStyle name="Финансовый 2 3 4" xfId="228"/>
    <cellStyle name="Финансовый 2 3 4 2" xfId="483"/>
    <cellStyle name="Финансовый 2 3 5" xfId="347"/>
    <cellStyle name="Финансовый 2 3 6" xfId="614"/>
    <cellStyle name="Финансовый 2 4" xfId="60"/>
    <cellStyle name="Финансовый 2 4 2" xfId="126"/>
    <cellStyle name="Финансовый 2 4 2 2" xfId="298"/>
    <cellStyle name="Финансовый 2 4 2 2 2" xfId="553"/>
    <cellStyle name="Финансовый 2 4 2 3" xfId="420"/>
    <cellStyle name="Финансовый 2 4 2 4" xfId="684"/>
    <cellStyle name="Финансовый 2 4 3" xfId="102"/>
    <cellStyle name="Финансовый 2 4 3 2" xfId="274"/>
    <cellStyle name="Финансовый 2 4 3 2 2" xfId="529"/>
    <cellStyle name="Финансовый 2 4 3 3" xfId="396"/>
    <cellStyle name="Финансовый 2 4 3 4" xfId="660"/>
    <cellStyle name="Финансовый 2 4 4" xfId="231"/>
    <cellStyle name="Финансовый 2 4 4 2" xfId="486"/>
    <cellStyle name="Финансовый 2 4 5" xfId="350"/>
    <cellStyle name="Финансовый 2 4 6" xfId="617"/>
    <cellStyle name="Финансовый 2 5" xfId="61"/>
    <cellStyle name="Финансовый 2 5 2" xfId="127"/>
    <cellStyle name="Финансовый 2 5 2 2" xfId="299"/>
    <cellStyle name="Финансовый 2 5 2 2 2" xfId="554"/>
    <cellStyle name="Финансовый 2 5 2 3" xfId="421"/>
    <cellStyle name="Финансовый 2 5 2 4" xfId="685"/>
    <cellStyle name="Финансовый 2 5 3" xfId="103"/>
    <cellStyle name="Финансовый 2 5 3 2" xfId="275"/>
    <cellStyle name="Финансовый 2 5 3 2 2" xfId="530"/>
    <cellStyle name="Финансовый 2 5 3 3" xfId="397"/>
    <cellStyle name="Финансовый 2 5 3 4" xfId="661"/>
    <cellStyle name="Финансовый 2 5 4" xfId="232"/>
    <cellStyle name="Финансовый 2 5 4 2" xfId="487"/>
    <cellStyle name="Финансовый 2 5 5" xfId="351"/>
    <cellStyle name="Финансовый 2 5 6" xfId="618"/>
    <cellStyle name="Финансовый 2 6" xfId="63"/>
    <cellStyle name="Финансовый 2 6 2" xfId="129"/>
    <cellStyle name="Финансовый 2 6 2 2" xfId="301"/>
    <cellStyle name="Финансовый 2 6 2 2 2" xfId="556"/>
    <cellStyle name="Финансовый 2 6 2 3" xfId="423"/>
    <cellStyle name="Финансовый 2 6 2 4" xfId="687"/>
    <cellStyle name="Финансовый 2 6 3" xfId="105"/>
    <cellStyle name="Финансовый 2 6 3 2" xfId="277"/>
    <cellStyle name="Финансовый 2 6 3 2 2" xfId="532"/>
    <cellStyle name="Финансовый 2 6 3 3" xfId="399"/>
    <cellStyle name="Финансовый 2 6 3 4" xfId="663"/>
    <cellStyle name="Финансовый 2 6 4" xfId="234"/>
    <cellStyle name="Финансовый 2 6 4 2" xfId="489"/>
    <cellStyle name="Финансовый 2 6 5" xfId="353"/>
    <cellStyle name="Финансовый 2 6 6" xfId="620"/>
    <cellStyle name="Финансовый 2 7" xfId="66"/>
    <cellStyle name="Финансовый 2 7 2" xfId="132"/>
    <cellStyle name="Финансовый 2 7 2 2" xfId="304"/>
    <cellStyle name="Финансовый 2 7 2 2 2" xfId="559"/>
    <cellStyle name="Финансовый 2 7 2 3" xfId="426"/>
    <cellStyle name="Финансовый 2 7 2 4" xfId="690"/>
    <cellStyle name="Финансовый 2 7 3" xfId="108"/>
    <cellStyle name="Финансовый 2 7 3 2" xfId="280"/>
    <cellStyle name="Финансовый 2 7 3 2 2" xfId="535"/>
    <cellStyle name="Финансовый 2 7 3 3" xfId="402"/>
    <cellStyle name="Финансовый 2 7 3 4" xfId="666"/>
    <cellStyle name="Финансовый 2 7 4" xfId="237"/>
    <cellStyle name="Финансовый 2 7 4 2" xfId="492"/>
    <cellStyle name="Финансовый 2 7 5" xfId="356"/>
    <cellStyle name="Финансовый 2 7 6" xfId="623"/>
    <cellStyle name="Финансовый 2 8" xfId="69"/>
    <cellStyle name="Финансовый 2 8 2" xfId="135"/>
    <cellStyle name="Финансовый 2 8 2 2" xfId="307"/>
    <cellStyle name="Финансовый 2 8 2 2 2" xfId="562"/>
    <cellStyle name="Финансовый 2 8 2 3" xfId="429"/>
    <cellStyle name="Финансовый 2 8 2 4" xfId="693"/>
    <cellStyle name="Финансовый 2 8 3" xfId="111"/>
    <cellStyle name="Финансовый 2 8 3 2" xfId="283"/>
    <cellStyle name="Финансовый 2 8 3 2 2" xfId="538"/>
    <cellStyle name="Финансовый 2 8 3 3" xfId="405"/>
    <cellStyle name="Финансовый 2 8 3 4" xfId="669"/>
    <cellStyle name="Финансовый 2 8 4" xfId="240"/>
    <cellStyle name="Финансовый 2 8 4 2" xfId="495"/>
    <cellStyle name="Финансовый 2 8 5" xfId="359"/>
    <cellStyle name="Финансовый 2 8 6" xfId="626"/>
    <cellStyle name="Финансовый 2 9" xfId="48"/>
    <cellStyle name="Финансовый 2 9 10" xfId="997"/>
    <cellStyle name="Финансовый 2 9 10 2" xfId="1525"/>
    <cellStyle name="Финансовый 2 9 11" xfId="1261"/>
    <cellStyle name="Финансовый 2 9 12" xfId="733"/>
    <cellStyle name="Финансовый 2 9 2" xfId="146"/>
    <cellStyle name="Финансовый 2 9 2 2" xfId="318"/>
    <cellStyle name="Финансовый 2 9 2 2 2" xfId="573"/>
    <cellStyle name="Финансовый 2 9 2 2 2 2" xfId="1201"/>
    <cellStyle name="Финансовый 2 9 2 2 2 2 2" xfId="1729"/>
    <cellStyle name="Финансовый 2 9 2 2 2 3" xfId="1465"/>
    <cellStyle name="Финансовый 2 9 2 2 2 4" xfId="937"/>
    <cellStyle name="Финансовый 2 9 2 2 3" xfId="1115"/>
    <cellStyle name="Финансовый 2 9 2 2 3 2" xfId="1643"/>
    <cellStyle name="Финансовый 2 9 2 2 4" xfId="1379"/>
    <cellStyle name="Финансовый 2 9 2 2 5" xfId="851"/>
    <cellStyle name="Финансовый 2 9 2 3" xfId="440"/>
    <cellStyle name="Финансовый 2 9 2 3 2" xfId="1156"/>
    <cellStyle name="Финансовый 2 9 2 3 2 2" xfId="1684"/>
    <cellStyle name="Финансовый 2 9 2 3 3" xfId="1420"/>
    <cellStyle name="Финансовый 2 9 2 3 4" xfId="892"/>
    <cellStyle name="Финансовый 2 9 2 4" xfId="704"/>
    <cellStyle name="Финансовый 2 9 2 4 2" xfId="1246"/>
    <cellStyle name="Финансовый 2 9 2 4 2 2" xfId="1774"/>
    <cellStyle name="Финансовый 2 9 2 4 3" xfId="1510"/>
    <cellStyle name="Финансовый 2 9 2 4 4" xfId="982"/>
    <cellStyle name="Финансовый 2 9 2 5" xfId="202"/>
    <cellStyle name="Финансовый 2 9 2 5 2" xfId="1070"/>
    <cellStyle name="Финансовый 2 9 2 5 2 2" xfId="1598"/>
    <cellStyle name="Финансовый 2 9 2 5 3" xfId="1334"/>
    <cellStyle name="Финансовый 2 9 2 5 4" xfId="806"/>
    <cellStyle name="Финансовый 2 9 2 6" xfId="1028"/>
    <cellStyle name="Финансовый 2 9 2 6 2" xfId="1556"/>
    <cellStyle name="Финансовый 2 9 2 7" xfId="1292"/>
    <cellStyle name="Финансовый 2 9 2 8" xfId="764"/>
    <cellStyle name="Финансовый 2 9 3" xfId="161"/>
    <cellStyle name="Финансовый 2 9 3 2" xfId="332"/>
    <cellStyle name="Финансовый 2 9 3 2 2" xfId="587"/>
    <cellStyle name="Финансовый 2 9 3 2 2 2" xfId="1207"/>
    <cellStyle name="Финансовый 2 9 3 2 2 2 2" xfId="1735"/>
    <cellStyle name="Финансовый 2 9 3 2 2 3" xfId="1471"/>
    <cellStyle name="Финансовый 2 9 3 2 2 4" xfId="943"/>
    <cellStyle name="Финансовый 2 9 3 2 3" xfId="1121"/>
    <cellStyle name="Финансовый 2 9 3 2 3 2" xfId="1649"/>
    <cellStyle name="Финансовый 2 9 3 2 4" xfId="1385"/>
    <cellStyle name="Финансовый 2 9 3 2 5" xfId="857"/>
    <cellStyle name="Финансовый 2 9 3 3" xfId="455"/>
    <cellStyle name="Финансовый 2 9 3 3 2" xfId="1162"/>
    <cellStyle name="Финансовый 2 9 3 3 2 2" xfId="1690"/>
    <cellStyle name="Финансовый 2 9 3 3 3" xfId="1426"/>
    <cellStyle name="Финансовый 2 9 3 3 4" xfId="898"/>
    <cellStyle name="Финансовый 2 9 3 4" xfId="718"/>
    <cellStyle name="Финансовый 2 9 3 4 2" xfId="1252"/>
    <cellStyle name="Финансовый 2 9 3 4 2 2" xfId="1780"/>
    <cellStyle name="Финансовый 2 9 3 4 3" xfId="1516"/>
    <cellStyle name="Финансовый 2 9 3 4 4" xfId="988"/>
    <cellStyle name="Финансовый 2 9 3 5" xfId="208"/>
    <cellStyle name="Финансовый 2 9 3 5 2" xfId="1076"/>
    <cellStyle name="Финансовый 2 9 3 5 2 2" xfId="1604"/>
    <cellStyle name="Финансовый 2 9 3 5 3" xfId="1340"/>
    <cellStyle name="Финансовый 2 9 3 5 4" xfId="812"/>
    <cellStyle name="Финансовый 2 9 3 6" xfId="1034"/>
    <cellStyle name="Финансовый 2 9 3 6 2" xfId="1562"/>
    <cellStyle name="Финансовый 2 9 3 7" xfId="1298"/>
    <cellStyle name="Финансовый 2 9 3 8" xfId="770"/>
    <cellStyle name="Финансовый 2 9 4" xfId="170"/>
    <cellStyle name="Финансовый 2 9 4 2" xfId="340"/>
    <cellStyle name="Финансовый 2 9 4 2 2" xfId="596"/>
    <cellStyle name="Финансовый 2 9 4 2 2 2" xfId="1211"/>
    <cellStyle name="Финансовый 2 9 4 2 2 2 2" xfId="1739"/>
    <cellStyle name="Финансовый 2 9 4 2 2 3" xfId="1475"/>
    <cellStyle name="Финансовый 2 9 4 2 2 4" xfId="947"/>
    <cellStyle name="Финансовый 2 9 4 2 3" xfId="1125"/>
    <cellStyle name="Финансовый 2 9 4 2 3 2" xfId="1653"/>
    <cellStyle name="Финансовый 2 9 4 2 4" xfId="1389"/>
    <cellStyle name="Финансовый 2 9 4 2 5" xfId="861"/>
    <cellStyle name="Финансовый 2 9 4 3" xfId="465"/>
    <cellStyle name="Финансовый 2 9 4 3 2" xfId="1166"/>
    <cellStyle name="Финансовый 2 9 4 3 2 2" xfId="1694"/>
    <cellStyle name="Финансовый 2 9 4 3 3" xfId="1430"/>
    <cellStyle name="Финансовый 2 9 4 3 4" xfId="902"/>
    <cellStyle name="Финансовый 2 9 4 4" xfId="727"/>
    <cellStyle name="Финансовый 2 9 4 4 2" xfId="1256"/>
    <cellStyle name="Финансовый 2 9 4 4 2 2" xfId="1784"/>
    <cellStyle name="Финансовый 2 9 4 4 3" xfId="1520"/>
    <cellStyle name="Финансовый 2 9 4 4 4" xfId="992"/>
    <cellStyle name="Финансовый 2 9 4 5" xfId="212"/>
    <cellStyle name="Финансовый 2 9 4 5 2" xfId="1080"/>
    <cellStyle name="Финансовый 2 9 4 5 2 2" xfId="1608"/>
    <cellStyle name="Финансовый 2 9 4 5 3" xfId="1344"/>
    <cellStyle name="Финансовый 2 9 4 5 4" xfId="816"/>
    <cellStyle name="Финансовый 2 9 4 6" xfId="1038"/>
    <cellStyle name="Финансовый 2 9 4 6 2" xfId="1566"/>
    <cellStyle name="Финансовый 2 9 4 7" xfId="1302"/>
    <cellStyle name="Финансовый 2 9 4 8" xfId="774"/>
    <cellStyle name="Финансовый 2 9 5" xfId="80"/>
    <cellStyle name="Финансовый 2 9 5 2" xfId="506"/>
    <cellStyle name="Финансовый 2 9 5 2 2" xfId="1180"/>
    <cellStyle name="Финансовый 2 9 5 2 2 2" xfId="1708"/>
    <cellStyle name="Финансовый 2 9 5 2 3" xfId="1444"/>
    <cellStyle name="Финансовый 2 9 5 2 4" xfId="916"/>
    <cellStyle name="Финансовый 2 9 5 3" xfId="637"/>
    <cellStyle name="Финансовый 2 9 5 3 2" xfId="1225"/>
    <cellStyle name="Финансовый 2 9 5 3 2 2" xfId="1753"/>
    <cellStyle name="Финансовый 2 9 5 3 3" xfId="1489"/>
    <cellStyle name="Финансовый 2 9 5 3 4" xfId="961"/>
    <cellStyle name="Финансовый 2 9 5 4" xfId="251"/>
    <cellStyle name="Финансовый 2 9 5 4 2" xfId="1094"/>
    <cellStyle name="Финансовый 2 9 5 4 2 2" xfId="1622"/>
    <cellStyle name="Финансовый 2 9 5 4 3" xfId="1358"/>
    <cellStyle name="Финансовый 2 9 5 4 4" xfId="830"/>
    <cellStyle name="Финансовый 2 9 5 5" xfId="1007"/>
    <cellStyle name="Финансовый 2 9 5 5 2" xfId="1535"/>
    <cellStyle name="Финансовый 2 9 5 6" xfId="1271"/>
    <cellStyle name="Финансовый 2 9 5 7" xfId="743"/>
    <cellStyle name="Финансовый 2 9 6" xfId="223"/>
    <cellStyle name="Финансовый 2 9 6 2" xfId="476"/>
    <cellStyle name="Финансовый 2 9 6 2 2" xfId="1170"/>
    <cellStyle name="Финансовый 2 9 6 2 2 2" xfId="1698"/>
    <cellStyle name="Финансовый 2 9 6 2 3" xfId="1434"/>
    <cellStyle name="Финансовый 2 9 6 2 4" xfId="906"/>
    <cellStyle name="Финансовый 2 9 6 3" xfId="1084"/>
    <cellStyle name="Финансовый 2 9 6 3 2" xfId="1612"/>
    <cellStyle name="Финансовый 2 9 6 4" xfId="1348"/>
    <cellStyle name="Финансовый 2 9 6 5" xfId="820"/>
    <cellStyle name="Финансовый 2 9 7" xfId="370"/>
    <cellStyle name="Финансовый 2 9 7 2" xfId="1135"/>
    <cellStyle name="Финансовый 2 9 7 2 2" xfId="1663"/>
    <cellStyle name="Финансовый 2 9 7 3" xfId="1399"/>
    <cellStyle name="Финансовый 2 9 7 4" xfId="871"/>
    <cellStyle name="Финансовый 2 9 8" xfId="607"/>
    <cellStyle name="Финансовый 2 9 8 2" xfId="1215"/>
    <cellStyle name="Финансовый 2 9 8 2 2" xfId="1743"/>
    <cellStyle name="Финансовый 2 9 8 3" xfId="1479"/>
    <cellStyle name="Финансовый 2 9 8 4" xfId="951"/>
    <cellStyle name="Финансовый 2 9 9" xfId="181"/>
    <cellStyle name="Финансовый 2 9 9 2" xfId="1049"/>
    <cellStyle name="Финансовый 2 9 9 2 2" xfId="1577"/>
    <cellStyle name="Финансовый 2 9 9 3" xfId="1313"/>
    <cellStyle name="Финансовый 2 9 9 4" xfId="785"/>
    <cellStyle name="Финансовый 3" xfId="72"/>
    <cellStyle name="Финансовый 3 10" xfId="1267"/>
    <cellStyle name="Финансовый 3 11" xfId="739"/>
    <cellStyle name="Финансовый 3 2" xfId="84"/>
    <cellStyle name="Финансовый 3 2 10" xfId="746"/>
    <cellStyle name="Финансовый 3 2 2" xfId="87"/>
    <cellStyle name="Финансовый 3 2 2 2" xfId="11"/>
    <cellStyle name="Финансовый 3 2 2 2 2" xfId="264"/>
    <cellStyle name="Финансовый 3 2 2 2 2 2" xfId="519"/>
    <cellStyle name="Финансовый 3 2 2 2 2 2 2" xfId="1186"/>
    <cellStyle name="Финансовый 3 2 2 2 2 2 2 2" xfId="1714"/>
    <cellStyle name="Финансовый 3 2 2 2 2 2 3" xfId="1450"/>
    <cellStyle name="Финансовый 3 2 2 2 2 2 4" xfId="922"/>
    <cellStyle name="Финансовый 3 2 2 2 2 3" xfId="1100"/>
    <cellStyle name="Финансовый 3 2 2 2 2 3 2" xfId="1628"/>
    <cellStyle name="Финансовый 3 2 2 2 2 4" xfId="1364"/>
    <cellStyle name="Финансовый 3 2 2 2 2 5" xfId="836"/>
    <cellStyle name="Финансовый 3 2 2 2 3" xfId="386"/>
    <cellStyle name="Финансовый 3 2 2 2 3 2" xfId="1141"/>
    <cellStyle name="Финансовый 3 2 2 2 3 2 2" xfId="1669"/>
    <cellStyle name="Финансовый 3 2 2 2 3 3" xfId="1405"/>
    <cellStyle name="Финансовый 3 2 2 2 3 4" xfId="877"/>
    <cellStyle name="Финансовый 3 2 2 2 4" xfId="650"/>
    <cellStyle name="Финансовый 3 2 2 2 4 2" xfId="1231"/>
    <cellStyle name="Финансовый 3 2 2 2 4 2 2" xfId="1759"/>
    <cellStyle name="Финансовый 3 2 2 2 4 3" xfId="1495"/>
    <cellStyle name="Финансовый 3 2 2 2 4 4" xfId="967"/>
    <cellStyle name="Финансовый 3 2 2 2 5" xfId="187"/>
    <cellStyle name="Финансовый 3 2 2 2 5 2" xfId="1055"/>
    <cellStyle name="Финансовый 3 2 2 2 5 2 2" xfId="1583"/>
    <cellStyle name="Финансовый 3 2 2 2 5 3" xfId="1319"/>
    <cellStyle name="Финансовый 3 2 2 2 5 4" xfId="791"/>
    <cellStyle name="Финансовый 3 2 2 2 6" xfId="93"/>
    <cellStyle name="Финансовый 3 2 2 2 6 2" xfId="1541"/>
    <cellStyle name="Финансовый 3 2 2 2 6 3" xfId="1013"/>
    <cellStyle name="Финансовый 3 2 2 2 7" xfId="1277"/>
    <cellStyle name="Финансовый 3 2 2 2 8" xfId="749"/>
    <cellStyle name="Финансовый 3 2 2 3" xfId="258"/>
    <cellStyle name="Финансовый 3 2 2 3 2" xfId="513"/>
    <cellStyle name="Финансовый 3 2 2 3 2 2" xfId="1184"/>
    <cellStyle name="Финансовый 3 2 2 3 2 2 2" xfId="1712"/>
    <cellStyle name="Финансовый 3 2 2 3 2 3" xfId="1448"/>
    <cellStyle name="Финансовый 3 2 2 3 2 4" xfId="920"/>
    <cellStyle name="Финансовый 3 2 2 3 3" xfId="1098"/>
    <cellStyle name="Финансовый 3 2 2 3 3 2" xfId="1626"/>
    <cellStyle name="Финансовый 3 2 2 3 4" xfId="1362"/>
    <cellStyle name="Финансовый 3 2 2 3 5" xfId="834"/>
    <cellStyle name="Финансовый 3 2 2 4" xfId="379"/>
    <cellStyle name="Финансовый 3 2 2 4 2" xfId="1139"/>
    <cellStyle name="Финансовый 3 2 2 4 2 2" xfId="1667"/>
    <cellStyle name="Финансовый 3 2 2 4 3" xfId="1403"/>
    <cellStyle name="Финансовый 3 2 2 4 4" xfId="875"/>
    <cellStyle name="Финансовый 3 2 2 5" xfId="644"/>
    <cellStyle name="Финансовый 3 2 2 5 2" xfId="1229"/>
    <cellStyle name="Финансовый 3 2 2 5 2 2" xfId="1757"/>
    <cellStyle name="Финансовый 3 2 2 5 3" xfId="1493"/>
    <cellStyle name="Финансовый 3 2 2 5 4" xfId="965"/>
    <cellStyle name="Финансовый 3 2 2 6" xfId="185"/>
    <cellStyle name="Финансовый 3 2 2 6 2" xfId="1053"/>
    <cellStyle name="Финансовый 3 2 2 6 2 2" xfId="1581"/>
    <cellStyle name="Финансовый 3 2 2 6 3" xfId="1317"/>
    <cellStyle name="Финансовый 3 2 2 6 4" xfId="789"/>
    <cellStyle name="Финансовый 3 2 2 7" xfId="1011"/>
    <cellStyle name="Финансовый 3 2 2 7 2" xfId="1539"/>
    <cellStyle name="Финансовый 3 2 2 8" xfId="1275"/>
    <cellStyle name="Финансовый 3 2 2 9" xfId="747"/>
    <cellStyle name="Финансовый 3 2 3" xfId="152"/>
    <cellStyle name="Финансовый 3 2 3 2" xfId="324"/>
    <cellStyle name="Финансовый 3 2 3 2 2" xfId="579"/>
    <cellStyle name="Финансовый 3 2 3 2 2 2" xfId="1204"/>
    <cellStyle name="Финансовый 3 2 3 2 2 2 2" xfId="1732"/>
    <cellStyle name="Финансовый 3 2 3 2 2 3" xfId="1468"/>
    <cellStyle name="Финансовый 3 2 3 2 2 4" xfId="940"/>
    <cellStyle name="Финансовый 3 2 3 2 3" xfId="1118"/>
    <cellStyle name="Финансовый 3 2 3 2 3 2" xfId="1646"/>
    <cellStyle name="Финансовый 3 2 3 2 4" xfId="1382"/>
    <cellStyle name="Финансовый 3 2 3 2 5" xfId="854"/>
    <cellStyle name="Финансовый 3 2 3 3" xfId="446"/>
    <cellStyle name="Финансовый 3 2 3 3 2" xfId="1159"/>
    <cellStyle name="Финансовый 3 2 3 3 2 2" xfId="1687"/>
    <cellStyle name="Финансовый 3 2 3 3 3" xfId="1423"/>
    <cellStyle name="Финансовый 3 2 3 3 4" xfId="895"/>
    <cellStyle name="Финансовый 3 2 3 4" xfId="710"/>
    <cellStyle name="Финансовый 3 2 3 4 2" xfId="1249"/>
    <cellStyle name="Финансовый 3 2 3 4 2 2" xfId="1777"/>
    <cellStyle name="Финансовый 3 2 3 4 3" xfId="1513"/>
    <cellStyle name="Финансовый 3 2 3 4 4" xfId="985"/>
    <cellStyle name="Финансовый 3 2 3 5" xfId="205"/>
    <cellStyle name="Финансовый 3 2 3 5 2" xfId="1073"/>
    <cellStyle name="Финансовый 3 2 3 5 2 2" xfId="1601"/>
    <cellStyle name="Финансовый 3 2 3 5 3" xfId="1337"/>
    <cellStyle name="Финансовый 3 2 3 5 4" xfId="809"/>
    <cellStyle name="Финансовый 3 2 3 6" xfId="1031"/>
    <cellStyle name="Финансовый 3 2 3 6 2" xfId="1559"/>
    <cellStyle name="Финансовый 3 2 3 7" xfId="1295"/>
    <cellStyle name="Финансовый 3 2 3 8" xfId="767"/>
    <cellStyle name="Финансовый 3 2 4" xfId="255"/>
    <cellStyle name="Финансовый 3 2 4 2" xfId="510"/>
    <cellStyle name="Финансовый 3 2 4 2 2" xfId="1183"/>
    <cellStyle name="Финансовый 3 2 4 2 2 2" xfId="1711"/>
    <cellStyle name="Финансовый 3 2 4 2 3" xfId="1447"/>
    <cellStyle name="Финансовый 3 2 4 2 4" xfId="919"/>
    <cellStyle name="Финансовый 3 2 4 3" xfId="1097"/>
    <cellStyle name="Финансовый 3 2 4 3 2" xfId="1625"/>
    <cellStyle name="Финансовый 3 2 4 4" xfId="1361"/>
    <cellStyle name="Финансовый 3 2 4 5" xfId="833"/>
    <cellStyle name="Финансовый 3 2 5" xfId="376"/>
    <cellStyle name="Финансовый 3 2 5 2" xfId="1138"/>
    <cellStyle name="Финансовый 3 2 5 2 2" xfId="1666"/>
    <cellStyle name="Финансовый 3 2 5 3" xfId="1402"/>
    <cellStyle name="Финансовый 3 2 5 4" xfId="874"/>
    <cellStyle name="Финансовый 3 2 6" xfId="641"/>
    <cellStyle name="Финансовый 3 2 6 2" xfId="1228"/>
    <cellStyle name="Финансовый 3 2 6 2 2" xfId="1756"/>
    <cellStyle name="Финансовый 3 2 6 3" xfId="1492"/>
    <cellStyle name="Финансовый 3 2 6 4" xfId="964"/>
    <cellStyle name="Финансовый 3 2 7" xfId="184"/>
    <cellStyle name="Финансовый 3 2 7 2" xfId="1052"/>
    <cellStyle name="Финансовый 3 2 7 2 2" xfId="1580"/>
    <cellStyle name="Финансовый 3 2 7 3" xfId="1316"/>
    <cellStyle name="Финансовый 3 2 7 4" xfId="788"/>
    <cellStyle name="Финансовый 3 2 8" xfId="1010"/>
    <cellStyle name="Финансовый 3 2 8 2" xfId="1538"/>
    <cellStyle name="Финансовый 3 2 9" xfId="1274"/>
    <cellStyle name="Финансовый 3 3" xfId="138"/>
    <cellStyle name="Финансовый 3 3 2" xfId="310"/>
    <cellStyle name="Финансовый 3 3 2 2" xfId="565"/>
    <cellStyle name="Финансовый 3 3 2 2 2" xfId="1197"/>
    <cellStyle name="Финансовый 3 3 2 2 2 2" xfId="1725"/>
    <cellStyle name="Финансовый 3 3 2 2 3" xfId="1461"/>
    <cellStyle name="Финансовый 3 3 2 2 4" xfId="933"/>
    <cellStyle name="Финансовый 3 3 2 3" xfId="1111"/>
    <cellStyle name="Финансовый 3 3 2 3 2" xfId="1639"/>
    <cellStyle name="Финансовый 3 3 2 4" xfId="1375"/>
    <cellStyle name="Финансовый 3 3 2 5" xfId="847"/>
    <cellStyle name="Финансовый 3 3 3" xfId="432"/>
    <cellStyle name="Финансовый 3 3 3 2" xfId="1152"/>
    <cellStyle name="Финансовый 3 3 3 2 2" xfId="1680"/>
    <cellStyle name="Финансовый 3 3 3 3" xfId="1416"/>
    <cellStyle name="Финансовый 3 3 3 4" xfId="888"/>
    <cellStyle name="Финансовый 3 3 4" xfId="696"/>
    <cellStyle name="Финансовый 3 3 4 2" xfId="1242"/>
    <cellStyle name="Финансовый 3 3 4 2 2" xfId="1770"/>
    <cellStyle name="Финансовый 3 3 4 3" xfId="1506"/>
    <cellStyle name="Финансовый 3 3 4 4" xfId="978"/>
    <cellStyle name="Финансовый 3 3 5" xfId="198"/>
    <cellStyle name="Финансовый 3 3 5 2" xfId="1066"/>
    <cellStyle name="Финансовый 3 3 5 2 2" xfId="1594"/>
    <cellStyle name="Финансовый 3 3 5 3" xfId="1330"/>
    <cellStyle name="Финансовый 3 3 5 4" xfId="802"/>
    <cellStyle name="Финансовый 3 3 6" xfId="1024"/>
    <cellStyle name="Финансовый 3 3 6 2" xfId="1552"/>
    <cellStyle name="Финансовый 3 3 7" xfId="1288"/>
    <cellStyle name="Финансовый 3 3 8" xfId="760"/>
    <cellStyle name="Финансовый 3 4" xfId="114"/>
    <cellStyle name="Финансовый 3 4 2" xfId="286"/>
    <cellStyle name="Финансовый 3 4 2 2" xfId="541"/>
    <cellStyle name="Финансовый 3 4 2 2 2" xfId="1191"/>
    <cellStyle name="Финансовый 3 4 2 2 2 2" xfId="1719"/>
    <cellStyle name="Финансовый 3 4 2 2 3" xfId="1455"/>
    <cellStyle name="Финансовый 3 4 2 2 4" xfId="927"/>
    <cellStyle name="Финансовый 3 4 2 3" xfId="1105"/>
    <cellStyle name="Финансовый 3 4 2 3 2" xfId="1633"/>
    <cellStyle name="Финансовый 3 4 2 4" xfId="1369"/>
    <cellStyle name="Финансовый 3 4 2 5" xfId="841"/>
    <cellStyle name="Финансовый 3 4 3" xfId="408"/>
    <cellStyle name="Финансовый 3 4 3 2" xfId="1146"/>
    <cellStyle name="Финансовый 3 4 3 2 2" xfId="1674"/>
    <cellStyle name="Финансовый 3 4 3 3" xfId="1410"/>
    <cellStyle name="Финансовый 3 4 3 4" xfId="882"/>
    <cellStyle name="Финансовый 3 4 4" xfId="672"/>
    <cellStyle name="Финансовый 3 4 4 2" xfId="1236"/>
    <cellStyle name="Финансовый 3 4 4 2 2" xfId="1764"/>
    <cellStyle name="Финансовый 3 4 4 3" xfId="1500"/>
    <cellStyle name="Финансовый 3 4 4 4" xfId="972"/>
    <cellStyle name="Финансовый 3 4 5" xfId="192"/>
    <cellStyle name="Финансовый 3 4 5 2" xfId="1060"/>
    <cellStyle name="Финансовый 3 4 5 2 2" xfId="1588"/>
    <cellStyle name="Финансовый 3 4 5 3" xfId="1324"/>
    <cellStyle name="Финансовый 3 4 5 4" xfId="796"/>
    <cellStyle name="Финансовый 3 4 6" xfId="1018"/>
    <cellStyle name="Финансовый 3 4 6 2" xfId="1546"/>
    <cellStyle name="Финансовый 3 4 7" xfId="1282"/>
    <cellStyle name="Финансовый 3 4 8" xfId="754"/>
    <cellStyle name="Финансовый 3 5" xfId="243"/>
    <cellStyle name="Финансовый 3 5 2" xfId="498"/>
    <cellStyle name="Финансовый 3 5 2 2" xfId="1176"/>
    <cellStyle name="Финансовый 3 5 2 2 2" xfId="1704"/>
    <cellStyle name="Финансовый 3 5 2 3" xfId="1440"/>
    <cellStyle name="Финансовый 3 5 2 4" xfId="912"/>
    <cellStyle name="Финансовый 3 5 3" xfId="1090"/>
    <cellStyle name="Финансовый 3 5 3 2" xfId="1618"/>
    <cellStyle name="Финансовый 3 5 4" xfId="1354"/>
    <cellStyle name="Финансовый 3 5 5" xfId="826"/>
    <cellStyle name="Финансовый 3 6" xfId="362"/>
    <cellStyle name="Финансовый 3 6 2" xfId="1131"/>
    <cellStyle name="Финансовый 3 6 2 2" xfId="1659"/>
    <cellStyle name="Финансовый 3 6 3" xfId="1395"/>
    <cellStyle name="Финансовый 3 6 4" xfId="867"/>
    <cellStyle name="Финансовый 3 7" xfId="629"/>
    <cellStyle name="Финансовый 3 7 2" xfId="1221"/>
    <cellStyle name="Финансовый 3 7 2 2" xfId="1749"/>
    <cellStyle name="Финансовый 3 7 3" xfId="1485"/>
    <cellStyle name="Финансовый 3 7 4" xfId="957"/>
    <cellStyle name="Финансовый 3 8" xfId="177"/>
    <cellStyle name="Финансовый 3 8 2" xfId="1045"/>
    <cellStyle name="Финансовый 3 8 2 2" xfId="1573"/>
    <cellStyle name="Финансовый 3 8 3" xfId="1309"/>
    <cellStyle name="Финансовый 3 8 4" xfId="781"/>
    <cellStyle name="Финансовый 3 9" xfId="1003"/>
    <cellStyle name="Финансовый 3 9 2" xfId="1531"/>
    <cellStyle name="Финансовый 4" xfId="75"/>
    <cellStyle name="Финансовый 4 10" xfId="1004"/>
    <cellStyle name="Финансовый 4 10 2" xfId="1532"/>
    <cellStyle name="Финансовый 4 11" xfId="1268"/>
    <cellStyle name="Финансовый 4 12" xfId="740"/>
    <cellStyle name="Финансовый 4 2" xfId="77"/>
    <cellStyle name="Финансовый 4 2 2" xfId="143"/>
    <cellStyle name="Финансовый 4 2 2 2" xfId="315"/>
    <cellStyle name="Финансовый 4 2 2 2 2" xfId="570"/>
    <cellStyle name="Финансовый 4 2 2 2 2 2" xfId="1199"/>
    <cellStyle name="Финансовый 4 2 2 2 2 2 2" xfId="1727"/>
    <cellStyle name="Финансовый 4 2 2 2 2 3" xfId="1463"/>
    <cellStyle name="Финансовый 4 2 2 2 2 4" xfId="935"/>
    <cellStyle name="Финансовый 4 2 2 2 3" xfId="1113"/>
    <cellStyle name="Финансовый 4 2 2 2 3 2" xfId="1641"/>
    <cellStyle name="Финансовый 4 2 2 2 4" xfId="1377"/>
    <cellStyle name="Финансовый 4 2 2 2 5" xfId="849"/>
    <cellStyle name="Финансовый 4 2 2 3" xfId="437"/>
    <cellStyle name="Финансовый 4 2 2 3 2" xfId="1154"/>
    <cellStyle name="Финансовый 4 2 2 3 2 2" xfId="1682"/>
    <cellStyle name="Финансовый 4 2 2 3 3" xfId="1418"/>
    <cellStyle name="Финансовый 4 2 2 3 4" xfId="890"/>
    <cellStyle name="Финансовый 4 2 2 4" xfId="701"/>
    <cellStyle name="Финансовый 4 2 2 4 2" xfId="1244"/>
    <cellStyle name="Финансовый 4 2 2 4 2 2" xfId="1772"/>
    <cellStyle name="Финансовый 4 2 2 4 3" xfId="1508"/>
    <cellStyle name="Финансовый 4 2 2 4 4" xfId="980"/>
    <cellStyle name="Финансовый 4 2 2 5" xfId="200"/>
    <cellStyle name="Финансовый 4 2 2 5 2" xfId="1068"/>
    <cellStyle name="Финансовый 4 2 2 5 2 2" xfId="1596"/>
    <cellStyle name="Финансовый 4 2 2 5 3" xfId="1332"/>
    <cellStyle name="Финансовый 4 2 2 5 4" xfId="804"/>
    <cellStyle name="Финансовый 4 2 2 6" xfId="1026"/>
    <cellStyle name="Финансовый 4 2 2 6 2" xfId="1554"/>
    <cellStyle name="Финансовый 4 2 2 7" xfId="1290"/>
    <cellStyle name="Финансовый 4 2 2 8" xfId="762"/>
    <cellStyle name="Финансовый 4 2 3" xfId="248"/>
    <cellStyle name="Финансовый 4 2 3 2" xfId="503"/>
    <cellStyle name="Финансовый 4 2 3 2 2" xfId="1178"/>
    <cellStyle name="Финансовый 4 2 3 2 2 2" xfId="1706"/>
    <cellStyle name="Финансовый 4 2 3 2 3" xfId="1442"/>
    <cellStyle name="Финансовый 4 2 3 2 4" xfId="914"/>
    <cellStyle name="Финансовый 4 2 3 3" xfId="1092"/>
    <cellStyle name="Финансовый 4 2 3 3 2" xfId="1620"/>
    <cellStyle name="Финансовый 4 2 3 4" xfId="1356"/>
    <cellStyle name="Финансовый 4 2 3 5" xfId="828"/>
    <cellStyle name="Финансовый 4 2 4" xfId="367"/>
    <cellStyle name="Финансовый 4 2 4 2" xfId="1133"/>
    <cellStyle name="Финансовый 4 2 4 2 2" xfId="1661"/>
    <cellStyle name="Финансовый 4 2 4 3" xfId="1397"/>
    <cellStyle name="Финансовый 4 2 4 4" xfId="869"/>
    <cellStyle name="Финансовый 4 2 5" xfId="634"/>
    <cellStyle name="Финансовый 4 2 5 2" xfId="1223"/>
    <cellStyle name="Финансовый 4 2 5 2 2" xfId="1751"/>
    <cellStyle name="Финансовый 4 2 5 3" xfId="1487"/>
    <cellStyle name="Финансовый 4 2 5 4" xfId="959"/>
    <cellStyle name="Финансовый 4 2 6" xfId="179"/>
    <cellStyle name="Финансовый 4 2 6 2" xfId="1047"/>
    <cellStyle name="Финансовый 4 2 6 2 2" xfId="1575"/>
    <cellStyle name="Финансовый 4 2 6 3" xfId="1311"/>
    <cellStyle name="Финансовый 4 2 6 4" xfId="783"/>
    <cellStyle name="Финансовый 4 2 7" xfId="1005"/>
    <cellStyle name="Финансовый 4 2 7 2" xfId="1533"/>
    <cellStyle name="Финансовый 4 2 8" xfId="1269"/>
    <cellStyle name="Финансовый 4 2 9" xfId="741"/>
    <cellStyle name="Финансовый 4 3" xfId="14"/>
    <cellStyle name="Финансовый 4 3 10" xfId="47"/>
    <cellStyle name="Финансовый 4 3 10 2" xfId="1524"/>
    <cellStyle name="Финансовый 4 3 10 3" xfId="996"/>
    <cellStyle name="Финансовый 4 3 11" xfId="1260"/>
    <cellStyle name="Финансовый 4 3 12" xfId="732"/>
    <cellStyle name="Финансовый 4 3 2" xfId="150"/>
    <cellStyle name="Финансовый 4 3 2 2" xfId="322"/>
    <cellStyle name="Финансовый 4 3 2 2 2" xfId="577"/>
    <cellStyle name="Финансовый 4 3 2 2 2 2" xfId="1203"/>
    <cellStyle name="Финансовый 4 3 2 2 2 2 2" xfId="1731"/>
    <cellStyle name="Финансовый 4 3 2 2 2 3" xfId="1467"/>
    <cellStyle name="Финансовый 4 3 2 2 2 4" xfId="939"/>
    <cellStyle name="Финансовый 4 3 2 2 3" xfId="1117"/>
    <cellStyle name="Финансовый 4 3 2 2 3 2" xfId="1645"/>
    <cellStyle name="Финансовый 4 3 2 2 4" xfId="1381"/>
    <cellStyle name="Финансовый 4 3 2 2 5" xfId="853"/>
    <cellStyle name="Финансовый 4 3 2 3" xfId="444"/>
    <cellStyle name="Финансовый 4 3 2 3 2" xfId="1158"/>
    <cellStyle name="Финансовый 4 3 2 3 2 2" xfId="1686"/>
    <cellStyle name="Финансовый 4 3 2 3 3" xfId="1422"/>
    <cellStyle name="Финансовый 4 3 2 3 4" xfId="894"/>
    <cellStyle name="Финансовый 4 3 2 4" xfId="708"/>
    <cellStyle name="Финансовый 4 3 2 4 2" xfId="1248"/>
    <cellStyle name="Финансовый 4 3 2 4 2 2" xfId="1776"/>
    <cellStyle name="Финансовый 4 3 2 4 3" xfId="1512"/>
    <cellStyle name="Финансовый 4 3 2 4 4" xfId="984"/>
    <cellStyle name="Финансовый 4 3 2 5" xfId="204"/>
    <cellStyle name="Финансовый 4 3 2 5 2" xfId="1072"/>
    <cellStyle name="Финансовый 4 3 2 5 2 2" xfId="1600"/>
    <cellStyle name="Финансовый 4 3 2 5 3" xfId="1336"/>
    <cellStyle name="Финансовый 4 3 2 5 4" xfId="808"/>
    <cellStyle name="Финансовый 4 3 2 6" xfId="1030"/>
    <cellStyle name="Финансовый 4 3 2 6 2" xfId="1558"/>
    <cellStyle name="Финансовый 4 3 2 7" xfId="1294"/>
    <cellStyle name="Финансовый 4 3 2 8" xfId="766"/>
    <cellStyle name="Финансовый 4 3 3" xfId="159"/>
    <cellStyle name="Финансовый 4 3 3 2" xfId="330"/>
    <cellStyle name="Финансовый 4 3 3 2 2" xfId="585"/>
    <cellStyle name="Финансовый 4 3 3 2 2 2" xfId="1206"/>
    <cellStyle name="Финансовый 4 3 3 2 2 2 2" xfId="1734"/>
    <cellStyle name="Финансовый 4 3 3 2 2 3" xfId="1470"/>
    <cellStyle name="Финансовый 4 3 3 2 2 4" xfId="942"/>
    <cellStyle name="Финансовый 4 3 3 2 3" xfId="1120"/>
    <cellStyle name="Финансовый 4 3 3 2 3 2" xfId="1648"/>
    <cellStyle name="Финансовый 4 3 3 2 4" xfId="1384"/>
    <cellStyle name="Финансовый 4 3 3 2 5" xfId="856"/>
    <cellStyle name="Финансовый 4 3 3 3" xfId="453"/>
    <cellStyle name="Финансовый 4 3 3 3 2" xfId="1161"/>
    <cellStyle name="Финансовый 4 3 3 3 2 2" xfId="1689"/>
    <cellStyle name="Финансовый 4 3 3 3 3" xfId="1425"/>
    <cellStyle name="Финансовый 4 3 3 3 4" xfId="897"/>
    <cellStyle name="Финансовый 4 3 3 4" xfId="716"/>
    <cellStyle name="Финансовый 4 3 3 4 2" xfId="1251"/>
    <cellStyle name="Финансовый 4 3 3 4 2 2" xfId="1779"/>
    <cellStyle name="Финансовый 4 3 3 4 3" xfId="1515"/>
    <cellStyle name="Финансовый 4 3 3 4 4" xfId="987"/>
    <cellStyle name="Финансовый 4 3 3 5" xfId="207"/>
    <cellStyle name="Финансовый 4 3 3 5 2" xfId="1075"/>
    <cellStyle name="Финансовый 4 3 3 5 2 2" xfId="1603"/>
    <cellStyle name="Финансовый 4 3 3 5 3" xfId="1339"/>
    <cellStyle name="Финансовый 4 3 3 5 4" xfId="811"/>
    <cellStyle name="Финансовый 4 3 3 6" xfId="1033"/>
    <cellStyle name="Финансовый 4 3 3 6 2" xfId="1561"/>
    <cellStyle name="Финансовый 4 3 3 7" xfId="1297"/>
    <cellStyle name="Финансовый 4 3 3 8" xfId="769"/>
    <cellStyle name="Финансовый 4 3 4" xfId="168"/>
    <cellStyle name="Финансовый 4 3 4 2" xfId="338"/>
    <cellStyle name="Финансовый 4 3 4 2 2" xfId="594"/>
    <cellStyle name="Финансовый 4 3 4 2 2 2" xfId="1210"/>
    <cellStyle name="Финансовый 4 3 4 2 2 2 2" xfId="1738"/>
    <cellStyle name="Финансовый 4 3 4 2 2 3" xfId="1474"/>
    <cellStyle name="Финансовый 4 3 4 2 2 4" xfId="946"/>
    <cellStyle name="Финансовый 4 3 4 2 3" xfId="1124"/>
    <cellStyle name="Финансовый 4 3 4 2 3 2" xfId="1652"/>
    <cellStyle name="Финансовый 4 3 4 2 4" xfId="1388"/>
    <cellStyle name="Финансовый 4 3 4 2 5" xfId="860"/>
    <cellStyle name="Финансовый 4 3 4 3" xfId="463"/>
    <cellStyle name="Финансовый 4 3 4 3 2" xfId="1165"/>
    <cellStyle name="Финансовый 4 3 4 3 2 2" xfId="1693"/>
    <cellStyle name="Финансовый 4 3 4 3 3" xfId="1429"/>
    <cellStyle name="Финансовый 4 3 4 3 4" xfId="901"/>
    <cellStyle name="Финансовый 4 3 4 4" xfId="725"/>
    <cellStyle name="Финансовый 4 3 4 4 2" xfId="1255"/>
    <cellStyle name="Финансовый 4 3 4 4 2 2" xfId="1783"/>
    <cellStyle name="Финансовый 4 3 4 4 3" xfId="1519"/>
    <cellStyle name="Финансовый 4 3 4 4 4" xfId="991"/>
    <cellStyle name="Финансовый 4 3 4 5" xfId="211"/>
    <cellStyle name="Финансовый 4 3 4 5 2" xfId="1079"/>
    <cellStyle name="Финансовый 4 3 4 5 2 2" xfId="1607"/>
    <cellStyle name="Финансовый 4 3 4 5 3" xfId="1343"/>
    <cellStyle name="Финансовый 4 3 4 5 4" xfId="815"/>
    <cellStyle name="Финансовый 4 3 4 6" xfId="1037"/>
    <cellStyle name="Финансовый 4 3 4 6 2" xfId="1565"/>
    <cellStyle name="Финансовый 4 3 4 7" xfId="1301"/>
    <cellStyle name="Финансовый 4 3 4 8" xfId="773"/>
    <cellStyle name="Финансовый 4 3 5" xfId="82"/>
    <cellStyle name="Финансовый 4 3 5 2" xfId="508"/>
    <cellStyle name="Финансовый 4 3 5 2 2" xfId="1182"/>
    <cellStyle name="Финансовый 4 3 5 2 2 2" xfId="1710"/>
    <cellStyle name="Финансовый 4 3 5 2 3" xfId="1446"/>
    <cellStyle name="Финансовый 4 3 5 2 4" xfId="918"/>
    <cellStyle name="Финансовый 4 3 5 3" xfId="639"/>
    <cellStyle name="Финансовый 4 3 5 3 2" xfId="1227"/>
    <cellStyle name="Финансовый 4 3 5 3 2 2" xfId="1755"/>
    <cellStyle name="Финансовый 4 3 5 3 3" xfId="1491"/>
    <cellStyle name="Финансовый 4 3 5 3 4" xfId="963"/>
    <cellStyle name="Финансовый 4 3 5 4" xfId="253"/>
    <cellStyle name="Финансовый 4 3 5 4 2" xfId="1096"/>
    <cellStyle name="Финансовый 4 3 5 4 2 2" xfId="1624"/>
    <cellStyle name="Финансовый 4 3 5 4 3" xfId="1360"/>
    <cellStyle name="Финансовый 4 3 5 4 4" xfId="832"/>
    <cellStyle name="Финансовый 4 3 5 5" xfId="1009"/>
    <cellStyle name="Финансовый 4 3 5 5 2" xfId="1537"/>
    <cellStyle name="Финансовый 4 3 5 6" xfId="1273"/>
    <cellStyle name="Финансовый 4 3 5 7" xfId="745"/>
    <cellStyle name="Финансовый 4 3 6" xfId="221"/>
    <cellStyle name="Финансовый 4 3 6 2" xfId="474"/>
    <cellStyle name="Финансовый 4 3 6 2 2" xfId="1169"/>
    <cellStyle name="Финансовый 4 3 6 2 2 2" xfId="1697"/>
    <cellStyle name="Финансовый 4 3 6 2 3" xfId="1433"/>
    <cellStyle name="Финансовый 4 3 6 2 4" xfId="905"/>
    <cellStyle name="Финансовый 4 3 6 3" xfId="1083"/>
    <cellStyle name="Финансовый 4 3 6 3 2" xfId="1611"/>
    <cellStyle name="Финансовый 4 3 6 4" xfId="1347"/>
    <cellStyle name="Финансовый 4 3 6 5" xfId="819"/>
    <cellStyle name="Финансовый 4 3 7" xfId="374"/>
    <cellStyle name="Финансовый 4 3 7 2" xfId="1137"/>
    <cellStyle name="Финансовый 4 3 7 2 2" xfId="1665"/>
    <cellStyle name="Финансовый 4 3 7 3" xfId="1401"/>
    <cellStyle name="Финансовый 4 3 7 4" xfId="873"/>
    <cellStyle name="Финансовый 4 3 8" xfId="605"/>
    <cellStyle name="Финансовый 4 3 8 2" xfId="1214"/>
    <cellStyle name="Финансовый 4 3 8 2 2" xfId="1742"/>
    <cellStyle name="Финансовый 4 3 8 3" xfId="1478"/>
    <cellStyle name="Финансовый 4 3 8 4" xfId="950"/>
    <cellStyle name="Финансовый 4 3 9" xfId="183"/>
    <cellStyle name="Финансовый 4 3 9 2" xfId="1051"/>
    <cellStyle name="Финансовый 4 3 9 2 2" xfId="1579"/>
    <cellStyle name="Финансовый 4 3 9 3" xfId="1315"/>
    <cellStyle name="Финансовый 4 3 9 4" xfId="787"/>
    <cellStyle name="Финансовый 4 4" xfId="141"/>
    <cellStyle name="Финансовый 4 4 2" xfId="313"/>
    <cellStyle name="Финансовый 4 4 2 2" xfId="568"/>
    <cellStyle name="Финансовый 4 4 2 2 2" xfId="1198"/>
    <cellStyle name="Финансовый 4 4 2 2 2 2" xfId="1726"/>
    <cellStyle name="Финансовый 4 4 2 2 3" xfId="1462"/>
    <cellStyle name="Финансовый 4 4 2 2 4" xfId="934"/>
    <cellStyle name="Финансовый 4 4 2 3" xfId="1112"/>
    <cellStyle name="Финансовый 4 4 2 3 2" xfId="1640"/>
    <cellStyle name="Финансовый 4 4 2 4" xfId="1376"/>
    <cellStyle name="Финансовый 4 4 2 5" xfId="848"/>
    <cellStyle name="Финансовый 4 4 3" xfId="435"/>
    <cellStyle name="Финансовый 4 4 3 2" xfId="1153"/>
    <cellStyle name="Финансовый 4 4 3 2 2" xfId="1681"/>
    <cellStyle name="Финансовый 4 4 3 3" xfId="1417"/>
    <cellStyle name="Финансовый 4 4 3 4" xfId="889"/>
    <cellStyle name="Финансовый 4 4 4" xfId="699"/>
    <cellStyle name="Финансовый 4 4 4 2" xfId="1243"/>
    <cellStyle name="Финансовый 4 4 4 2 2" xfId="1771"/>
    <cellStyle name="Финансовый 4 4 4 3" xfId="1507"/>
    <cellStyle name="Финансовый 4 4 4 4" xfId="979"/>
    <cellStyle name="Финансовый 4 4 5" xfId="199"/>
    <cellStyle name="Финансовый 4 4 5 2" xfId="1067"/>
    <cellStyle name="Финансовый 4 4 5 2 2" xfId="1595"/>
    <cellStyle name="Финансовый 4 4 5 3" xfId="1331"/>
    <cellStyle name="Финансовый 4 4 5 4" xfId="803"/>
    <cellStyle name="Финансовый 4 4 6" xfId="1025"/>
    <cellStyle name="Финансовый 4 4 6 2" xfId="1553"/>
    <cellStyle name="Финансовый 4 4 7" xfId="1289"/>
    <cellStyle name="Финансовый 4 4 8" xfId="761"/>
    <cellStyle name="Финансовый 4 5" xfId="117"/>
    <cellStyle name="Финансовый 4 5 2" xfId="289"/>
    <cellStyle name="Финансовый 4 5 2 2" xfId="544"/>
    <cellStyle name="Финансовый 4 5 2 2 2" xfId="1192"/>
    <cellStyle name="Финансовый 4 5 2 2 2 2" xfId="1720"/>
    <cellStyle name="Финансовый 4 5 2 2 3" xfId="1456"/>
    <cellStyle name="Финансовый 4 5 2 2 4" xfId="928"/>
    <cellStyle name="Финансовый 4 5 2 3" xfId="1106"/>
    <cellStyle name="Финансовый 4 5 2 3 2" xfId="1634"/>
    <cellStyle name="Финансовый 4 5 2 4" xfId="1370"/>
    <cellStyle name="Финансовый 4 5 2 5" xfId="842"/>
    <cellStyle name="Финансовый 4 5 3" xfId="411"/>
    <cellStyle name="Финансовый 4 5 3 2" xfId="1147"/>
    <cellStyle name="Финансовый 4 5 3 2 2" xfId="1675"/>
    <cellStyle name="Финансовый 4 5 3 3" xfId="1411"/>
    <cellStyle name="Финансовый 4 5 3 4" xfId="883"/>
    <cellStyle name="Финансовый 4 5 4" xfId="675"/>
    <cellStyle name="Финансовый 4 5 4 2" xfId="1237"/>
    <cellStyle name="Финансовый 4 5 4 2 2" xfId="1765"/>
    <cellStyle name="Финансовый 4 5 4 3" xfId="1501"/>
    <cellStyle name="Финансовый 4 5 4 4" xfId="973"/>
    <cellStyle name="Финансовый 4 5 5" xfId="193"/>
    <cellStyle name="Финансовый 4 5 5 2" xfId="1061"/>
    <cellStyle name="Финансовый 4 5 5 2 2" xfId="1589"/>
    <cellStyle name="Финансовый 4 5 5 3" xfId="1325"/>
    <cellStyle name="Финансовый 4 5 5 4" xfId="797"/>
    <cellStyle name="Финансовый 4 5 6" xfId="1019"/>
    <cellStyle name="Финансовый 4 5 6 2" xfId="1547"/>
    <cellStyle name="Финансовый 4 5 7" xfId="1283"/>
    <cellStyle name="Финансовый 4 5 8" xfId="755"/>
    <cellStyle name="Финансовый 4 6" xfId="246"/>
    <cellStyle name="Финансовый 4 6 2" xfId="501"/>
    <cellStyle name="Финансовый 4 6 2 2" xfId="1177"/>
    <cellStyle name="Финансовый 4 6 2 2 2" xfId="1705"/>
    <cellStyle name="Финансовый 4 6 2 3" xfId="1441"/>
    <cellStyle name="Финансовый 4 6 2 4" xfId="913"/>
    <cellStyle name="Финансовый 4 6 3" xfId="1091"/>
    <cellStyle name="Финансовый 4 6 3 2" xfId="1619"/>
    <cellStyle name="Финансовый 4 6 4" xfId="1355"/>
    <cellStyle name="Финансовый 4 6 5" xfId="827"/>
    <cellStyle name="Финансовый 4 7" xfId="365"/>
    <cellStyle name="Финансовый 4 7 2" xfId="1132"/>
    <cellStyle name="Финансовый 4 7 2 2" xfId="1660"/>
    <cellStyle name="Финансовый 4 7 3" xfId="1396"/>
    <cellStyle name="Финансовый 4 7 4" xfId="868"/>
    <cellStyle name="Финансовый 4 8" xfId="632"/>
    <cellStyle name="Финансовый 4 8 2" xfId="1222"/>
    <cellStyle name="Финансовый 4 8 2 2" xfId="1750"/>
    <cellStyle name="Финансовый 4 8 3" xfId="1486"/>
    <cellStyle name="Финансовый 4 8 4" xfId="958"/>
    <cellStyle name="Финансовый 4 9" xfId="178"/>
    <cellStyle name="Финансовый 4 9 2" xfId="1046"/>
    <cellStyle name="Финансовый 4 9 2 2" xfId="1574"/>
    <cellStyle name="Финансовый 4 9 3" xfId="1310"/>
    <cellStyle name="Финансовый 4 9 4" xfId="782"/>
    <cellStyle name="Финансовый 5" xfId="79"/>
    <cellStyle name="Финансовый 5 10" xfId="742"/>
    <cellStyle name="Финансовый 5 2" xfId="16"/>
    <cellStyle name="Финансовый 5 2 10" xfId="49"/>
    <cellStyle name="Финансовый 5 2 10 2" xfId="1526"/>
    <cellStyle name="Финансовый 5 2 10 3" xfId="998"/>
    <cellStyle name="Финансовый 5 2 11" xfId="1262"/>
    <cellStyle name="Финансовый 5 2 12" xfId="734"/>
    <cellStyle name="Финансовый 5 2 2" xfId="149"/>
    <cellStyle name="Финансовый 5 2 2 2" xfId="321"/>
    <cellStyle name="Финансовый 5 2 2 2 2" xfId="576"/>
    <cellStyle name="Финансовый 5 2 2 2 2 2" xfId="1202"/>
    <cellStyle name="Финансовый 5 2 2 2 2 2 2" xfId="1730"/>
    <cellStyle name="Финансовый 5 2 2 2 2 3" xfId="1466"/>
    <cellStyle name="Финансовый 5 2 2 2 2 4" xfId="938"/>
    <cellStyle name="Финансовый 5 2 2 2 3" xfId="1116"/>
    <cellStyle name="Финансовый 5 2 2 2 3 2" xfId="1644"/>
    <cellStyle name="Финансовый 5 2 2 2 4" xfId="1380"/>
    <cellStyle name="Финансовый 5 2 2 2 5" xfId="852"/>
    <cellStyle name="Финансовый 5 2 2 3" xfId="443"/>
    <cellStyle name="Финансовый 5 2 2 3 2" xfId="1157"/>
    <cellStyle name="Финансовый 5 2 2 3 2 2" xfId="1685"/>
    <cellStyle name="Финансовый 5 2 2 3 3" xfId="1421"/>
    <cellStyle name="Финансовый 5 2 2 3 4" xfId="893"/>
    <cellStyle name="Финансовый 5 2 2 4" xfId="707"/>
    <cellStyle name="Финансовый 5 2 2 4 2" xfId="1247"/>
    <cellStyle name="Финансовый 5 2 2 4 2 2" xfId="1775"/>
    <cellStyle name="Финансовый 5 2 2 4 3" xfId="1511"/>
    <cellStyle name="Финансовый 5 2 2 4 4" xfId="983"/>
    <cellStyle name="Финансовый 5 2 2 5" xfId="203"/>
    <cellStyle name="Финансовый 5 2 2 5 2" xfId="1071"/>
    <cellStyle name="Финансовый 5 2 2 5 2 2" xfId="1599"/>
    <cellStyle name="Финансовый 5 2 2 5 3" xfId="1335"/>
    <cellStyle name="Финансовый 5 2 2 5 4" xfId="807"/>
    <cellStyle name="Финансовый 5 2 2 6" xfId="1029"/>
    <cellStyle name="Финансовый 5 2 2 6 2" xfId="1557"/>
    <cellStyle name="Финансовый 5 2 2 7" xfId="1293"/>
    <cellStyle name="Финансовый 5 2 2 8" xfId="765"/>
    <cellStyle name="Финансовый 5 2 3" xfId="162"/>
    <cellStyle name="Финансовый 5 2 3 2" xfId="333"/>
    <cellStyle name="Финансовый 5 2 3 2 2" xfId="588"/>
    <cellStyle name="Финансовый 5 2 3 2 2 2" xfId="1208"/>
    <cellStyle name="Финансовый 5 2 3 2 2 2 2" xfId="1736"/>
    <cellStyle name="Финансовый 5 2 3 2 2 3" xfId="1472"/>
    <cellStyle name="Финансовый 5 2 3 2 2 4" xfId="944"/>
    <cellStyle name="Финансовый 5 2 3 2 3" xfId="1122"/>
    <cellStyle name="Финансовый 5 2 3 2 3 2" xfId="1650"/>
    <cellStyle name="Финансовый 5 2 3 2 4" xfId="1386"/>
    <cellStyle name="Финансовый 5 2 3 2 5" xfId="858"/>
    <cellStyle name="Финансовый 5 2 3 3" xfId="456"/>
    <cellStyle name="Финансовый 5 2 3 3 2" xfId="1163"/>
    <cellStyle name="Финансовый 5 2 3 3 2 2" xfId="1691"/>
    <cellStyle name="Финансовый 5 2 3 3 3" xfId="1427"/>
    <cellStyle name="Финансовый 5 2 3 3 4" xfId="899"/>
    <cellStyle name="Финансовый 5 2 3 4" xfId="719"/>
    <cellStyle name="Финансовый 5 2 3 4 2" xfId="1253"/>
    <cellStyle name="Финансовый 5 2 3 4 2 2" xfId="1781"/>
    <cellStyle name="Финансовый 5 2 3 4 3" xfId="1517"/>
    <cellStyle name="Финансовый 5 2 3 4 4" xfId="989"/>
    <cellStyle name="Финансовый 5 2 3 5" xfId="209"/>
    <cellStyle name="Финансовый 5 2 3 5 2" xfId="1077"/>
    <cellStyle name="Финансовый 5 2 3 5 2 2" xfId="1605"/>
    <cellStyle name="Финансовый 5 2 3 5 3" xfId="1341"/>
    <cellStyle name="Финансовый 5 2 3 5 4" xfId="813"/>
    <cellStyle name="Финансовый 5 2 3 6" xfId="1035"/>
    <cellStyle name="Финансовый 5 2 3 6 2" xfId="1563"/>
    <cellStyle name="Финансовый 5 2 3 7" xfId="1299"/>
    <cellStyle name="Финансовый 5 2 3 8" xfId="771"/>
    <cellStyle name="Финансовый 5 2 4" xfId="171"/>
    <cellStyle name="Финансовый 5 2 4 2" xfId="341"/>
    <cellStyle name="Финансовый 5 2 4 2 2" xfId="597"/>
    <cellStyle name="Финансовый 5 2 4 2 2 2" xfId="1212"/>
    <cellStyle name="Финансовый 5 2 4 2 2 2 2" xfId="1740"/>
    <cellStyle name="Финансовый 5 2 4 2 2 3" xfId="1476"/>
    <cellStyle name="Финансовый 5 2 4 2 2 4" xfId="948"/>
    <cellStyle name="Финансовый 5 2 4 2 3" xfId="1126"/>
    <cellStyle name="Финансовый 5 2 4 2 3 2" xfId="1654"/>
    <cellStyle name="Финансовый 5 2 4 2 4" xfId="1390"/>
    <cellStyle name="Финансовый 5 2 4 2 5" xfId="862"/>
    <cellStyle name="Финансовый 5 2 4 3" xfId="466"/>
    <cellStyle name="Финансовый 5 2 4 3 2" xfId="1167"/>
    <cellStyle name="Финансовый 5 2 4 3 2 2" xfId="1695"/>
    <cellStyle name="Финансовый 5 2 4 3 3" xfId="1431"/>
    <cellStyle name="Финансовый 5 2 4 3 4" xfId="903"/>
    <cellStyle name="Финансовый 5 2 4 4" xfId="728"/>
    <cellStyle name="Финансовый 5 2 4 4 2" xfId="1257"/>
    <cellStyle name="Финансовый 5 2 4 4 2 2" xfId="1785"/>
    <cellStyle name="Финансовый 5 2 4 4 3" xfId="1521"/>
    <cellStyle name="Финансовый 5 2 4 4 4" xfId="993"/>
    <cellStyle name="Финансовый 5 2 4 5" xfId="213"/>
    <cellStyle name="Финансовый 5 2 4 5 2" xfId="1081"/>
    <cellStyle name="Финансовый 5 2 4 5 2 2" xfId="1609"/>
    <cellStyle name="Финансовый 5 2 4 5 3" xfId="1345"/>
    <cellStyle name="Финансовый 5 2 4 5 4" xfId="817"/>
    <cellStyle name="Финансовый 5 2 4 6" xfId="1039"/>
    <cellStyle name="Финансовый 5 2 4 6 2" xfId="1567"/>
    <cellStyle name="Финансовый 5 2 4 7" xfId="1303"/>
    <cellStyle name="Финансовый 5 2 4 8" xfId="775"/>
    <cellStyle name="Финансовый 5 2 5" xfId="81"/>
    <cellStyle name="Финансовый 5 2 5 2" xfId="507"/>
    <cellStyle name="Финансовый 5 2 5 2 2" xfId="1181"/>
    <cellStyle name="Финансовый 5 2 5 2 2 2" xfId="1709"/>
    <cellStyle name="Финансовый 5 2 5 2 3" xfId="1445"/>
    <cellStyle name="Финансовый 5 2 5 2 4" xfId="917"/>
    <cellStyle name="Финансовый 5 2 5 3" xfId="638"/>
    <cellStyle name="Финансовый 5 2 5 3 2" xfId="1226"/>
    <cellStyle name="Финансовый 5 2 5 3 2 2" xfId="1754"/>
    <cellStyle name="Финансовый 5 2 5 3 3" xfId="1490"/>
    <cellStyle name="Финансовый 5 2 5 3 4" xfId="962"/>
    <cellStyle name="Финансовый 5 2 5 4" xfId="252"/>
    <cellStyle name="Финансовый 5 2 5 4 2" xfId="1095"/>
    <cellStyle name="Финансовый 5 2 5 4 2 2" xfId="1623"/>
    <cellStyle name="Финансовый 5 2 5 4 3" xfId="1359"/>
    <cellStyle name="Финансовый 5 2 5 4 4" xfId="831"/>
    <cellStyle name="Финансовый 5 2 5 5" xfId="1008"/>
    <cellStyle name="Финансовый 5 2 5 5 2" xfId="1536"/>
    <cellStyle name="Финансовый 5 2 5 6" xfId="1272"/>
    <cellStyle name="Финансовый 5 2 5 7" xfId="744"/>
    <cellStyle name="Финансовый 5 2 6" xfId="224"/>
    <cellStyle name="Финансовый 5 2 6 2" xfId="477"/>
    <cellStyle name="Финансовый 5 2 6 2 2" xfId="1171"/>
    <cellStyle name="Финансовый 5 2 6 2 2 2" xfId="1699"/>
    <cellStyle name="Финансовый 5 2 6 2 3" xfId="1435"/>
    <cellStyle name="Финансовый 5 2 6 2 4" xfId="907"/>
    <cellStyle name="Финансовый 5 2 6 3" xfId="1085"/>
    <cellStyle name="Финансовый 5 2 6 3 2" xfId="1613"/>
    <cellStyle name="Финансовый 5 2 6 4" xfId="1349"/>
    <cellStyle name="Финансовый 5 2 6 5" xfId="821"/>
    <cellStyle name="Финансовый 5 2 7" xfId="373"/>
    <cellStyle name="Финансовый 5 2 7 2" xfId="1136"/>
    <cellStyle name="Финансовый 5 2 7 2 2" xfId="1664"/>
    <cellStyle name="Финансовый 5 2 7 3" xfId="1400"/>
    <cellStyle name="Финансовый 5 2 7 4" xfId="872"/>
    <cellStyle name="Финансовый 5 2 8" xfId="608"/>
    <cellStyle name="Финансовый 5 2 8 2" xfId="1216"/>
    <cellStyle name="Финансовый 5 2 8 2 2" xfId="1744"/>
    <cellStyle name="Финансовый 5 2 8 3" xfId="1480"/>
    <cellStyle name="Финансовый 5 2 8 4" xfId="952"/>
    <cellStyle name="Финансовый 5 2 9" xfId="182"/>
    <cellStyle name="Финансовый 5 2 9 2" xfId="1050"/>
    <cellStyle name="Финансовый 5 2 9 2 2" xfId="1578"/>
    <cellStyle name="Финансовый 5 2 9 3" xfId="1314"/>
    <cellStyle name="Финансовый 5 2 9 4" xfId="786"/>
    <cellStyle name="Финансовый 5 3" xfId="145"/>
    <cellStyle name="Финансовый 5 3 2" xfId="317"/>
    <cellStyle name="Финансовый 5 3 2 2" xfId="572"/>
    <cellStyle name="Финансовый 5 3 2 2 2" xfId="1200"/>
    <cellStyle name="Финансовый 5 3 2 2 2 2" xfId="1728"/>
    <cellStyle name="Финансовый 5 3 2 2 3" xfId="1464"/>
    <cellStyle name="Финансовый 5 3 2 2 4" xfId="936"/>
    <cellStyle name="Финансовый 5 3 2 3" xfId="1114"/>
    <cellStyle name="Финансовый 5 3 2 3 2" xfId="1642"/>
    <cellStyle name="Финансовый 5 3 2 4" xfId="1378"/>
    <cellStyle name="Финансовый 5 3 2 5" xfId="850"/>
    <cellStyle name="Финансовый 5 3 3" xfId="439"/>
    <cellStyle name="Финансовый 5 3 3 2" xfId="1155"/>
    <cellStyle name="Финансовый 5 3 3 2 2" xfId="1683"/>
    <cellStyle name="Финансовый 5 3 3 3" xfId="1419"/>
    <cellStyle name="Финансовый 5 3 3 4" xfId="891"/>
    <cellStyle name="Финансовый 5 3 4" xfId="703"/>
    <cellStyle name="Финансовый 5 3 4 2" xfId="1245"/>
    <cellStyle name="Финансовый 5 3 4 2 2" xfId="1773"/>
    <cellStyle name="Финансовый 5 3 4 3" xfId="1509"/>
    <cellStyle name="Финансовый 5 3 4 4" xfId="981"/>
    <cellStyle name="Финансовый 5 3 5" xfId="201"/>
    <cellStyle name="Финансовый 5 3 5 2" xfId="1069"/>
    <cellStyle name="Финансовый 5 3 5 2 2" xfId="1597"/>
    <cellStyle name="Финансовый 5 3 5 3" xfId="1333"/>
    <cellStyle name="Финансовый 5 3 5 4" xfId="805"/>
    <cellStyle name="Финансовый 5 3 6" xfId="1027"/>
    <cellStyle name="Финансовый 5 3 6 2" xfId="1555"/>
    <cellStyle name="Финансовый 5 3 7" xfId="1291"/>
    <cellStyle name="Финансовый 5 3 8" xfId="763"/>
    <cellStyle name="Финансовый 5 4" xfId="250"/>
    <cellStyle name="Финансовый 5 4 2" xfId="505"/>
    <cellStyle name="Финансовый 5 4 2 2" xfId="1179"/>
    <cellStyle name="Финансовый 5 4 2 2 2" xfId="1707"/>
    <cellStyle name="Финансовый 5 4 2 3" xfId="1443"/>
    <cellStyle name="Финансовый 5 4 2 4" xfId="915"/>
    <cellStyle name="Финансовый 5 4 3" xfId="1093"/>
    <cellStyle name="Финансовый 5 4 3 2" xfId="1621"/>
    <cellStyle name="Финансовый 5 4 4" xfId="1357"/>
    <cellStyle name="Финансовый 5 4 5" xfId="829"/>
    <cellStyle name="Финансовый 5 5" xfId="369"/>
    <cellStyle name="Финансовый 5 5 2" xfId="1134"/>
    <cellStyle name="Финансовый 5 5 2 2" xfId="1662"/>
    <cellStyle name="Финансовый 5 5 3" xfId="1398"/>
    <cellStyle name="Финансовый 5 5 4" xfId="870"/>
    <cellStyle name="Финансовый 5 6" xfId="636"/>
    <cellStyle name="Финансовый 5 6 2" xfId="1224"/>
    <cellStyle name="Финансовый 5 6 2 2" xfId="1752"/>
    <cellStyle name="Финансовый 5 6 3" xfId="1488"/>
    <cellStyle name="Финансовый 5 6 4" xfId="960"/>
    <cellStyle name="Финансовый 5 7" xfId="180"/>
    <cellStyle name="Финансовый 5 7 2" xfId="1048"/>
    <cellStyle name="Финансовый 5 7 2 2" xfId="1576"/>
    <cellStyle name="Финансовый 5 7 3" xfId="1312"/>
    <cellStyle name="Финансовый 5 7 4" xfId="784"/>
    <cellStyle name="Финансовый 5 8" xfId="1006"/>
    <cellStyle name="Финансовый 5 8 2" xfId="1534"/>
    <cellStyle name="Финансовый 5 9" xfId="1270"/>
    <cellStyle name="Финансовый 6" xfId="90"/>
    <cellStyle name="Финансовый 6 2" xfId="136"/>
    <cellStyle name="Финансовый 6 2 2" xfId="308"/>
    <cellStyle name="Финансовый 6 2 2 2" xfId="563"/>
    <cellStyle name="Финансовый 6 2 2 2 2" xfId="1196"/>
    <cellStyle name="Финансовый 6 2 2 2 2 2" xfId="1724"/>
    <cellStyle name="Финансовый 6 2 2 2 3" xfId="1460"/>
    <cellStyle name="Финансовый 6 2 2 2 4" xfId="932"/>
    <cellStyle name="Финансовый 6 2 2 3" xfId="1110"/>
    <cellStyle name="Финансовый 6 2 2 3 2" xfId="1638"/>
    <cellStyle name="Финансовый 6 2 2 4" xfId="1374"/>
    <cellStyle name="Финансовый 6 2 2 5" xfId="846"/>
    <cellStyle name="Финансовый 6 2 3" xfId="430"/>
    <cellStyle name="Финансовый 6 2 3 2" xfId="1151"/>
    <cellStyle name="Финансовый 6 2 3 2 2" xfId="1679"/>
    <cellStyle name="Финансовый 6 2 3 3" xfId="1415"/>
    <cellStyle name="Финансовый 6 2 3 4" xfId="887"/>
    <cellStyle name="Финансовый 6 2 4" xfId="694"/>
    <cellStyle name="Финансовый 6 2 4 2" xfId="1241"/>
    <cellStyle name="Финансовый 6 2 4 2 2" xfId="1769"/>
    <cellStyle name="Финансовый 6 2 4 3" xfId="1505"/>
    <cellStyle name="Финансовый 6 2 4 4" xfId="977"/>
    <cellStyle name="Финансовый 6 2 5" xfId="197"/>
    <cellStyle name="Финансовый 6 2 5 2" xfId="1065"/>
    <cellStyle name="Финансовый 6 2 5 2 2" xfId="1593"/>
    <cellStyle name="Финансовый 6 2 5 3" xfId="1329"/>
    <cellStyle name="Финансовый 6 2 5 4" xfId="801"/>
    <cellStyle name="Финансовый 6 2 6" xfId="1023"/>
    <cellStyle name="Финансовый 6 2 6 2" xfId="1551"/>
    <cellStyle name="Финансовый 6 2 7" xfId="1287"/>
    <cellStyle name="Финансовый 6 2 8" xfId="759"/>
    <cellStyle name="Финансовый 6 3" xfId="261"/>
    <cellStyle name="Финансовый 6 3 2" xfId="516"/>
    <cellStyle name="Финансовый 6 3 2 2" xfId="1185"/>
    <cellStyle name="Финансовый 6 3 2 2 2" xfId="1713"/>
    <cellStyle name="Финансовый 6 3 2 3" xfId="1449"/>
    <cellStyle name="Финансовый 6 3 2 4" xfId="921"/>
    <cellStyle name="Финансовый 6 3 3" xfId="1099"/>
    <cellStyle name="Финансовый 6 3 3 2" xfId="1627"/>
    <cellStyle name="Финансовый 6 3 4" xfId="1363"/>
    <cellStyle name="Финансовый 6 3 5" xfId="835"/>
    <cellStyle name="Финансовый 6 4" xfId="382"/>
    <cellStyle name="Финансовый 6 4 2" xfId="1140"/>
    <cellStyle name="Финансовый 6 4 2 2" xfId="1668"/>
    <cellStyle name="Финансовый 6 4 3" xfId="1404"/>
    <cellStyle name="Финансовый 6 4 4" xfId="876"/>
    <cellStyle name="Финансовый 6 5" xfId="647"/>
    <cellStyle name="Финансовый 6 5 2" xfId="1230"/>
    <cellStyle name="Финансовый 6 5 2 2" xfId="1758"/>
    <cellStyle name="Финансовый 6 5 3" xfId="1494"/>
    <cellStyle name="Финансовый 6 5 4" xfId="966"/>
    <cellStyle name="Финансовый 6 6" xfId="186"/>
    <cellStyle name="Финансовый 6 6 2" xfId="1054"/>
    <cellStyle name="Финансовый 6 6 2 2" xfId="1582"/>
    <cellStyle name="Финансовый 6 6 3" xfId="1318"/>
    <cellStyle name="Финансовый 6 6 4" xfId="790"/>
    <cellStyle name="Финансовый 6 7" xfId="1012"/>
    <cellStyle name="Финансовый 6 7 2" xfId="1540"/>
    <cellStyle name="Финансовый 6 8" xfId="1276"/>
    <cellStyle name="Финансовый 6 9" xfId="748"/>
    <cellStyle name="Финансовый 7" xfId="65"/>
    <cellStyle name="Финансовый 7 10" xfId="736"/>
    <cellStyle name="Финансовый 7 2" xfId="131"/>
    <cellStyle name="Финансовый 7 2 2" xfId="303"/>
    <cellStyle name="Финансовый 7 2 2 2" xfId="558"/>
    <cellStyle name="Финансовый 7 2 2 2 2" xfId="1194"/>
    <cellStyle name="Финансовый 7 2 2 2 2 2" xfId="1722"/>
    <cellStyle name="Финансовый 7 2 2 2 3" xfId="1458"/>
    <cellStyle name="Финансовый 7 2 2 2 4" xfId="930"/>
    <cellStyle name="Финансовый 7 2 2 3" xfId="1108"/>
    <cellStyle name="Финансовый 7 2 2 3 2" xfId="1636"/>
    <cellStyle name="Финансовый 7 2 2 4" xfId="1372"/>
    <cellStyle name="Финансовый 7 2 2 5" xfId="844"/>
    <cellStyle name="Финансовый 7 2 3" xfId="425"/>
    <cellStyle name="Финансовый 7 2 3 2" xfId="1149"/>
    <cellStyle name="Финансовый 7 2 3 2 2" xfId="1677"/>
    <cellStyle name="Финансовый 7 2 3 3" xfId="1413"/>
    <cellStyle name="Финансовый 7 2 3 4" xfId="885"/>
    <cellStyle name="Финансовый 7 2 4" xfId="689"/>
    <cellStyle name="Финансовый 7 2 4 2" xfId="1239"/>
    <cellStyle name="Финансовый 7 2 4 2 2" xfId="1767"/>
    <cellStyle name="Финансовый 7 2 4 3" xfId="1503"/>
    <cellStyle name="Финансовый 7 2 4 4" xfId="975"/>
    <cellStyle name="Финансовый 7 2 5" xfId="195"/>
    <cellStyle name="Финансовый 7 2 5 2" xfId="1063"/>
    <cellStyle name="Финансовый 7 2 5 2 2" xfId="1591"/>
    <cellStyle name="Финансовый 7 2 5 3" xfId="1327"/>
    <cellStyle name="Финансовый 7 2 5 4" xfId="799"/>
    <cellStyle name="Финансовый 7 2 6" xfId="1021"/>
    <cellStyle name="Финансовый 7 2 6 2" xfId="1549"/>
    <cellStyle name="Финансовый 7 2 7" xfId="1285"/>
    <cellStyle name="Финансовый 7 2 8" xfId="757"/>
    <cellStyle name="Финансовый 7 3" xfId="107"/>
    <cellStyle name="Финансовый 7 3 2" xfId="279"/>
    <cellStyle name="Финансовый 7 3 2 2" xfId="534"/>
    <cellStyle name="Финансовый 7 3 2 2 2" xfId="1188"/>
    <cellStyle name="Финансовый 7 3 2 2 2 2" xfId="1716"/>
    <cellStyle name="Финансовый 7 3 2 2 3" xfId="1452"/>
    <cellStyle name="Финансовый 7 3 2 2 4" xfId="924"/>
    <cellStyle name="Финансовый 7 3 2 3" xfId="1102"/>
    <cellStyle name="Финансовый 7 3 2 3 2" xfId="1630"/>
    <cellStyle name="Финансовый 7 3 2 4" xfId="1366"/>
    <cellStyle name="Финансовый 7 3 2 5" xfId="838"/>
    <cellStyle name="Финансовый 7 3 3" xfId="401"/>
    <cellStyle name="Финансовый 7 3 3 2" xfId="1143"/>
    <cellStyle name="Финансовый 7 3 3 2 2" xfId="1671"/>
    <cellStyle name="Финансовый 7 3 3 3" xfId="1407"/>
    <cellStyle name="Финансовый 7 3 3 4" xfId="879"/>
    <cellStyle name="Финансовый 7 3 4" xfId="665"/>
    <cellStyle name="Финансовый 7 3 4 2" xfId="1233"/>
    <cellStyle name="Финансовый 7 3 4 2 2" xfId="1761"/>
    <cellStyle name="Финансовый 7 3 4 3" xfId="1497"/>
    <cellStyle name="Финансовый 7 3 4 4" xfId="969"/>
    <cellStyle name="Финансовый 7 3 5" xfId="189"/>
    <cellStyle name="Финансовый 7 3 5 2" xfId="1057"/>
    <cellStyle name="Финансовый 7 3 5 2 2" xfId="1585"/>
    <cellStyle name="Финансовый 7 3 5 3" xfId="1321"/>
    <cellStyle name="Финансовый 7 3 5 4" xfId="793"/>
    <cellStyle name="Финансовый 7 3 6" xfId="1015"/>
    <cellStyle name="Финансовый 7 3 6 2" xfId="1543"/>
    <cellStyle name="Финансовый 7 3 7" xfId="1279"/>
    <cellStyle name="Финансовый 7 3 8" xfId="751"/>
    <cellStyle name="Финансовый 7 4" xfId="236"/>
    <cellStyle name="Финансовый 7 4 2" xfId="491"/>
    <cellStyle name="Финансовый 7 4 2 2" xfId="1173"/>
    <cellStyle name="Финансовый 7 4 2 2 2" xfId="1701"/>
    <cellStyle name="Финансовый 7 4 2 3" xfId="1437"/>
    <cellStyle name="Финансовый 7 4 2 4" xfId="909"/>
    <cellStyle name="Финансовый 7 4 3" xfId="1087"/>
    <cellStyle name="Финансовый 7 4 3 2" xfId="1615"/>
    <cellStyle name="Финансовый 7 4 4" xfId="1351"/>
    <cellStyle name="Финансовый 7 4 5" xfId="823"/>
    <cellStyle name="Финансовый 7 5" xfId="355"/>
    <cellStyle name="Финансовый 7 5 2" xfId="1128"/>
    <cellStyle name="Финансовый 7 5 2 2" xfId="1656"/>
    <cellStyle name="Финансовый 7 5 3" xfId="1392"/>
    <cellStyle name="Финансовый 7 5 4" xfId="864"/>
    <cellStyle name="Финансовый 7 6" xfId="622"/>
    <cellStyle name="Финансовый 7 6 2" xfId="1218"/>
    <cellStyle name="Финансовый 7 6 2 2" xfId="1746"/>
    <cellStyle name="Финансовый 7 6 3" xfId="1482"/>
    <cellStyle name="Финансовый 7 6 4" xfId="954"/>
    <cellStyle name="Финансовый 7 7" xfId="174"/>
    <cellStyle name="Финансовый 7 7 2" xfId="1042"/>
    <cellStyle name="Финансовый 7 7 2 2" xfId="1570"/>
    <cellStyle name="Финансовый 7 7 3" xfId="1306"/>
    <cellStyle name="Финансовый 7 7 4" xfId="778"/>
    <cellStyle name="Финансовый 7 8" xfId="1000"/>
    <cellStyle name="Финансовый 7 8 2" xfId="1528"/>
    <cellStyle name="Финансовый 7 9" xfId="1264"/>
    <cellStyle name="Финансовый 8" xfId="68"/>
    <cellStyle name="Финансовый 8 10" xfId="737"/>
    <cellStyle name="Финансовый 8 2" xfId="134"/>
    <cellStyle name="Финансовый 8 2 2" xfId="306"/>
    <cellStyle name="Финансовый 8 2 2 2" xfId="561"/>
    <cellStyle name="Финансовый 8 2 2 2 2" xfId="1195"/>
    <cellStyle name="Финансовый 8 2 2 2 2 2" xfId="1723"/>
    <cellStyle name="Финансовый 8 2 2 2 3" xfId="1459"/>
    <cellStyle name="Финансовый 8 2 2 2 4" xfId="931"/>
    <cellStyle name="Финансовый 8 2 2 3" xfId="1109"/>
    <cellStyle name="Финансовый 8 2 2 3 2" xfId="1637"/>
    <cellStyle name="Финансовый 8 2 2 4" xfId="1373"/>
    <cellStyle name="Финансовый 8 2 2 5" xfId="845"/>
    <cellStyle name="Финансовый 8 2 3" xfId="428"/>
    <cellStyle name="Финансовый 8 2 3 2" xfId="1150"/>
    <cellStyle name="Финансовый 8 2 3 2 2" xfId="1678"/>
    <cellStyle name="Финансовый 8 2 3 3" xfId="1414"/>
    <cellStyle name="Финансовый 8 2 3 4" xfId="886"/>
    <cellStyle name="Финансовый 8 2 4" xfId="692"/>
    <cellStyle name="Финансовый 8 2 4 2" xfId="1240"/>
    <cellStyle name="Финансовый 8 2 4 2 2" xfId="1768"/>
    <cellStyle name="Финансовый 8 2 4 3" xfId="1504"/>
    <cellStyle name="Финансовый 8 2 4 4" xfId="976"/>
    <cellStyle name="Финансовый 8 2 5" xfId="196"/>
    <cellStyle name="Финансовый 8 2 5 2" xfId="1064"/>
    <cellStyle name="Финансовый 8 2 5 2 2" xfId="1592"/>
    <cellStyle name="Финансовый 8 2 5 3" xfId="1328"/>
    <cellStyle name="Финансовый 8 2 5 4" xfId="800"/>
    <cellStyle name="Финансовый 8 2 6" xfId="1022"/>
    <cellStyle name="Финансовый 8 2 6 2" xfId="1550"/>
    <cellStyle name="Финансовый 8 2 7" xfId="1286"/>
    <cellStyle name="Финансовый 8 2 8" xfId="758"/>
    <cellStyle name="Финансовый 8 3" xfId="110"/>
    <cellStyle name="Финансовый 8 3 2" xfId="282"/>
    <cellStyle name="Финансовый 8 3 2 2" xfId="537"/>
    <cellStyle name="Финансовый 8 3 2 2 2" xfId="1189"/>
    <cellStyle name="Финансовый 8 3 2 2 2 2" xfId="1717"/>
    <cellStyle name="Финансовый 8 3 2 2 3" xfId="1453"/>
    <cellStyle name="Финансовый 8 3 2 2 4" xfId="925"/>
    <cellStyle name="Финансовый 8 3 2 3" xfId="1103"/>
    <cellStyle name="Финансовый 8 3 2 3 2" xfId="1631"/>
    <cellStyle name="Финансовый 8 3 2 4" xfId="1367"/>
    <cellStyle name="Финансовый 8 3 2 5" xfId="839"/>
    <cellStyle name="Финансовый 8 3 3" xfId="404"/>
    <cellStyle name="Финансовый 8 3 3 2" xfId="1144"/>
    <cellStyle name="Финансовый 8 3 3 2 2" xfId="1672"/>
    <cellStyle name="Финансовый 8 3 3 3" xfId="1408"/>
    <cellStyle name="Финансовый 8 3 3 4" xfId="880"/>
    <cellStyle name="Финансовый 8 3 4" xfId="668"/>
    <cellStyle name="Финансовый 8 3 4 2" xfId="1234"/>
    <cellStyle name="Финансовый 8 3 4 2 2" xfId="1762"/>
    <cellStyle name="Финансовый 8 3 4 3" xfId="1498"/>
    <cellStyle name="Финансовый 8 3 4 4" xfId="970"/>
    <cellStyle name="Финансовый 8 3 5" xfId="190"/>
    <cellStyle name="Финансовый 8 3 5 2" xfId="1058"/>
    <cellStyle name="Финансовый 8 3 5 2 2" xfId="1586"/>
    <cellStyle name="Финансовый 8 3 5 3" xfId="1322"/>
    <cellStyle name="Финансовый 8 3 5 4" xfId="794"/>
    <cellStyle name="Финансовый 8 3 6" xfId="1016"/>
    <cellStyle name="Финансовый 8 3 6 2" xfId="1544"/>
    <cellStyle name="Финансовый 8 3 7" xfId="1280"/>
    <cellStyle name="Финансовый 8 3 8" xfId="752"/>
    <cellStyle name="Финансовый 8 4" xfId="239"/>
    <cellStyle name="Финансовый 8 4 2" xfId="494"/>
    <cellStyle name="Финансовый 8 4 2 2" xfId="1174"/>
    <cellStyle name="Финансовый 8 4 2 2 2" xfId="1702"/>
    <cellStyle name="Финансовый 8 4 2 3" xfId="1438"/>
    <cellStyle name="Финансовый 8 4 2 4" xfId="910"/>
    <cellStyle name="Финансовый 8 4 3" xfId="1088"/>
    <cellStyle name="Финансовый 8 4 3 2" xfId="1616"/>
    <cellStyle name="Финансовый 8 4 4" xfId="1352"/>
    <cellStyle name="Финансовый 8 4 5" xfId="824"/>
    <cellStyle name="Финансовый 8 5" xfId="358"/>
    <cellStyle name="Финансовый 8 5 2" xfId="1129"/>
    <cellStyle name="Финансовый 8 5 2 2" xfId="1657"/>
    <cellStyle name="Финансовый 8 5 3" xfId="1393"/>
    <cellStyle name="Финансовый 8 5 4" xfId="865"/>
    <cellStyle name="Финансовый 8 6" xfId="625"/>
    <cellStyle name="Финансовый 8 6 2" xfId="1219"/>
    <cellStyle name="Финансовый 8 6 2 2" xfId="1747"/>
    <cellStyle name="Финансовый 8 6 3" xfId="1483"/>
    <cellStyle name="Финансовый 8 6 4" xfId="955"/>
    <cellStyle name="Финансовый 8 7" xfId="175"/>
    <cellStyle name="Финансовый 8 7 2" xfId="1043"/>
    <cellStyle name="Финансовый 8 7 2 2" xfId="1571"/>
    <cellStyle name="Финансовый 8 7 3" xfId="1307"/>
    <cellStyle name="Финансовый 8 7 4" xfId="779"/>
    <cellStyle name="Финансовый 8 8" xfId="1001"/>
    <cellStyle name="Финансовый 8 8 2" xfId="1529"/>
    <cellStyle name="Финансовый 8 9" xfId="1265"/>
    <cellStyle name="Финансовый 9" xfId="112"/>
    <cellStyle name="Финансовый 9 10" xfId="753"/>
    <cellStyle name="Финансовый 9 2" xfId="156"/>
    <cellStyle name="Финансовый 9 2 2" xfId="327"/>
    <cellStyle name="Финансовый 9 2 2 2" xfId="582"/>
    <cellStyle name="Финансовый 9 2 2 2 2" xfId="1205"/>
    <cellStyle name="Финансовый 9 2 2 2 2 2" xfId="1733"/>
    <cellStyle name="Финансовый 9 2 2 2 3" xfId="1469"/>
    <cellStyle name="Финансовый 9 2 2 2 4" xfId="941"/>
    <cellStyle name="Финансовый 9 2 2 3" xfId="1119"/>
    <cellStyle name="Финансовый 9 2 2 3 2" xfId="1647"/>
    <cellStyle name="Финансовый 9 2 2 4" xfId="1383"/>
    <cellStyle name="Финансовый 9 2 2 5" xfId="855"/>
    <cellStyle name="Финансовый 9 2 3" xfId="450"/>
    <cellStyle name="Финансовый 9 2 3 2" xfId="1160"/>
    <cellStyle name="Финансовый 9 2 3 2 2" xfId="1688"/>
    <cellStyle name="Финансовый 9 2 3 3" xfId="1424"/>
    <cellStyle name="Финансовый 9 2 3 4" xfId="896"/>
    <cellStyle name="Финансовый 9 2 4" xfId="713"/>
    <cellStyle name="Финансовый 9 2 4 2" xfId="1250"/>
    <cellStyle name="Финансовый 9 2 4 2 2" xfId="1778"/>
    <cellStyle name="Финансовый 9 2 4 3" xfId="1514"/>
    <cellStyle name="Финансовый 9 2 4 4" xfId="986"/>
    <cellStyle name="Финансовый 9 2 5" xfId="206"/>
    <cellStyle name="Финансовый 9 2 5 2" xfId="1074"/>
    <cellStyle name="Финансовый 9 2 5 2 2" xfId="1602"/>
    <cellStyle name="Финансовый 9 2 5 3" xfId="1338"/>
    <cellStyle name="Финансовый 9 2 5 4" xfId="810"/>
    <cellStyle name="Финансовый 9 2 6" xfId="1032"/>
    <cellStyle name="Финансовый 9 2 6 2" xfId="1560"/>
    <cellStyle name="Финансовый 9 2 7" xfId="1296"/>
    <cellStyle name="Финансовый 9 2 8" xfId="768"/>
    <cellStyle name="Финансовый 9 3" xfId="165"/>
    <cellStyle name="Финансовый 9 3 2" xfId="335"/>
    <cellStyle name="Финансовый 9 3 2 2" xfId="591"/>
    <cellStyle name="Финансовый 9 3 2 2 2" xfId="1209"/>
    <cellStyle name="Финансовый 9 3 2 2 2 2" xfId="1737"/>
    <cellStyle name="Финансовый 9 3 2 2 3" xfId="1473"/>
    <cellStyle name="Финансовый 9 3 2 2 4" xfId="945"/>
    <cellStyle name="Финансовый 9 3 2 3" xfId="1123"/>
    <cellStyle name="Финансовый 9 3 2 3 2" xfId="1651"/>
    <cellStyle name="Финансовый 9 3 2 4" xfId="1387"/>
    <cellStyle name="Финансовый 9 3 2 5" xfId="859"/>
    <cellStyle name="Финансовый 9 3 3" xfId="460"/>
    <cellStyle name="Финансовый 9 3 3 2" xfId="1164"/>
    <cellStyle name="Финансовый 9 3 3 2 2" xfId="1692"/>
    <cellStyle name="Финансовый 9 3 3 3" xfId="1428"/>
    <cellStyle name="Финансовый 9 3 3 4" xfId="900"/>
    <cellStyle name="Финансовый 9 3 4" xfId="722"/>
    <cellStyle name="Финансовый 9 3 4 2" xfId="1254"/>
    <cellStyle name="Финансовый 9 3 4 2 2" xfId="1782"/>
    <cellStyle name="Финансовый 9 3 4 3" xfId="1518"/>
    <cellStyle name="Финансовый 9 3 4 4" xfId="990"/>
    <cellStyle name="Финансовый 9 3 5" xfId="210"/>
    <cellStyle name="Финансовый 9 3 5 2" xfId="1078"/>
    <cellStyle name="Финансовый 9 3 5 2 2" xfId="1606"/>
    <cellStyle name="Финансовый 9 3 5 3" xfId="1342"/>
    <cellStyle name="Финансовый 9 3 5 4" xfId="814"/>
    <cellStyle name="Финансовый 9 3 6" xfId="1036"/>
    <cellStyle name="Финансовый 9 3 6 2" xfId="1564"/>
    <cellStyle name="Финансовый 9 3 7" xfId="1300"/>
    <cellStyle name="Финансовый 9 3 8" xfId="772"/>
    <cellStyle name="Финансовый 9 4" xfId="284"/>
    <cellStyle name="Финансовый 9 4 2" xfId="539"/>
    <cellStyle name="Финансовый 9 4 2 2" xfId="1190"/>
    <cellStyle name="Финансовый 9 4 2 2 2" xfId="1718"/>
    <cellStyle name="Финансовый 9 4 2 3" xfId="1454"/>
    <cellStyle name="Финансовый 9 4 2 4" xfId="926"/>
    <cellStyle name="Финансовый 9 4 3" xfId="1104"/>
    <cellStyle name="Финансовый 9 4 3 2" xfId="1632"/>
    <cellStyle name="Финансовый 9 4 4" xfId="1368"/>
    <cellStyle name="Финансовый 9 4 5" xfId="840"/>
    <cellStyle name="Финансовый 9 5" xfId="406"/>
    <cellStyle name="Финансовый 9 5 2" xfId="1145"/>
    <cellStyle name="Финансовый 9 5 2 2" xfId="1673"/>
    <cellStyle name="Финансовый 9 5 3" xfId="1409"/>
    <cellStyle name="Финансовый 9 5 4" xfId="881"/>
    <cellStyle name="Финансовый 9 6" xfId="670"/>
    <cellStyle name="Финансовый 9 6 2" xfId="1235"/>
    <cellStyle name="Финансовый 9 6 2 2" xfId="1763"/>
    <cellStyle name="Финансовый 9 6 3" xfId="1499"/>
    <cellStyle name="Финансовый 9 6 4" xfId="971"/>
    <cellStyle name="Финансовый 9 7" xfId="191"/>
    <cellStyle name="Финансовый 9 7 2" xfId="1059"/>
    <cellStyle name="Финансовый 9 7 2 2" xfId="1587"/>
    <cellStyle name="Финансовый 9 7 3" xfId="1323"/>
    <cellStyle name="Финансовый 9 7 4" xfId="795"/>
    <cellStyle name="Финансовый 9 8" xfId="1017"/>
    <cellStyle name="Финансовый 9 8 2" xfId="1545"/>
    <cellStyle name="Финансовый 9 9" xfId="1281"/>
    <cellStyle name="Хороший" xfId="2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zoomScale="50" zoomScaleNormal="50" zoomScaleSheetLayoutView="64" workbookViewId="0">
      <selection activeCell="M81" sqref="M81"/>
    </sheetView>
  </sheetViews>
  <sheetFormatPr defaultRowHeight="23.25" x14ac:dyDescent="0.35"/>
  <cols>
    <col min="1" max="1" width="10.140625" style="2" customWidth="1"/>
    <col min="2" max="2" width="18.5703125" style="2" customWidth="1"/>
    <col min="3" max="3" width="44.28515625" style="2" customWidth="1"/>
    <col min="4" max="4" width="18.5703125" style="3" customWidth="1"/>
    <col min="5" max="5" width="18.85546875" style="4" customWidth="1"/>
    <col min="6" max="6" width="19.7109375" style="4" customWidth="1"/>
    <col min="7" max="7" width="20.42578125" style="4" customWidth="1"/>
    <col min="8" max="8" width="21.85546875" style="4" customWidth="1"/>
    <col min="9" max="9" width="20.42578125" style="4" customWidth="1"/>
    <col min="10" max="10" width="20.5703125" style="4" customWidth="1"/>
    <col min="11" max="11" width="22.28515625" style="4" customWidth="1"/>
    <col min="12" max="12" width="26.42578125" style="5" customWidth="1"/>
    <col min="13" max="13" width="22.28515625" style="2" customWidth="1"/>
    <col min="14" max="14" width="15.42578125" style="2" customWidth="1"/>
    <col min="15" max="15" width="9.28515625" style="2" customWidth="1"/>
    <col min="16" max="16" width="9.42578125" style="2" customWidth="1"/>
    <col min="17" max="17" width="14.42578125" style="2" customWidth="1"/>
    <col min="18" max="18" width="13.85546875" style="2" customWidth="1"/>
    <col min="19" max="19" width="12.85546875" style="2" customWidth="1"/>
    <col min="20" max="20" width="14.5703125" style="2" customWidth="1"/>
    <col min="21" max="21" width="12.5703125" style="2" customWidth="1"/>
    <col min="22" max="22" width="14.42578125" style="2" customWidth="1"/>
    <col min="23" max="23" width="15.85546875" style="2" customWidth="1"/>
    <col min="24" max="24" width="15.7109375" style="2" customWidth="1"/>
    <col min="25" max="25" width="30.85546875" style="2" customWidth="1"/>
    <col min="26" max="26" width="32.28515625" style="2" customWidth="1"/>
    <col min="27" max="16384" width="9.140625" style="2"/>
  </cols>
  <sheetData>
    <row r="1" spans="1:26" ht="8.25" customHeight="1" x14ac:dyDescent="0.35">
      <c r="X1" s="6"/>
      <c r="Y1" s="7"/>
    </row>
    <row r="2" spans="1:26" ht="30" x14ac:dyDescent="0.4">
      <c r="A2" s="128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x14ac:dyDescent="0.35">
      <c r="Z3" s="36" t="s">
        <v>49</v>
      </c>
    </row>
    <row r="4" spans="1:26" s="24" customFormat="1" ht="105" customHeight="1" x14ac:dyDescent="0.3">
      <c r="A4" s="118" t="s">
        <v>0</v>
      </c>
      <c r="B4" s="118" t="s">
        <v>16</v>
      </c>
      <c r="C4" s="118"/>
      <c r="D4" s="118"/>
      <c r="E4" s="118"/>
      <c r="F4" s="118"/>
      <c r="G4" s="118"/>
      <c r="H4" s="118" t="s">
        <v>34</v>
      </c>
      <c r="I4" s="118" t="s">
        <v>4</v>
      </c>
      <c r="J4" s="118"/>
      <c r="K4" s="118"/>
      <c r="L4" s="118"/>
      <c r="M4" s="118" t="s">
        <v>41</v>
      </c>
      <c r="N4" s="118"/>
      <c r="O4" s="118"/>
      <c r="P4" s="118"/>
      <c r="Q4" s="118" t="s">
        <v>20</v>
      </c>
      <c r="R4" s="118"/>
      <c r="S4" s="118"/>
      <c r="T4" s="118"/>
      <c r="U4" s="118"/>
      <c r="V4" s="118"/>
      <c r="W4" s="118"/>
      <c r="X4" s="118"/>
      <c r="Y4" s="118" t="s">
        <v>26</v>
      </c>
      <c r="Z4" s="118" t="s">
        <v>27</v>
      </c>
    </row>
    <row r="5" spans="1:26" s="24" customFormat="1" ht="271.5" customHeight="1" x14ac:dyDescent="0.3">
      <c r="A5" s="118"/>
      <c r="B5" s="118" t="s">
        <v>17</v>
      </c>
      <c r="C5" s="118" t="s">
        <v>8</v>
      </c>
      <c r="D5" s="118" t="s">
        <v>18</v>
      </c>
      <c r="E5" s="117" t="s">
        <v>3</v>
      </c>
      <c r="F5" s="117"/>
      <c r="G5" s="117" t="s">
        <v>19</v>
      </c>
      <c r="H5" s="118"/>
      <c r="I5" s="116" t="s">
        <v>28</v>
      </c>
      <c r="J5" s="116" t="s">
        <v>29</v>
      </c>
      <c r="K5" s="117" t="s">
        <v>30</v>
      </c>
      <c r="L5" s="117" t="s">
        <v>31</v>
      </c>
      <c r="M5" s="118" t="s">
        <v>7</v>
      </c>
      <c r="N5" s="118"/>
      <c r="O5" s="118" t="s">
        <v>1</v>
      </c>
      <c r="P5" s="118" t="s">
        <v>2</v>
      </c>
      <c r="Q5" s="118" t="s">
        <v>42</v>
      </c>
      <c r="R5" s="118"/>
      <c r="S5" s="118" t="s">
        <v>23</v>
      </c>
      <c r="T5" s="118"/>
      <c r="U5" s="118" t="s">
        <v>24</v>
      </c>
      <c r="V5" s="118"/>
      <c r="W5" s="118" t="s">
        <v>25</v>
      </c>
      <c r="X5" s="118"/>
      <c r="Y5" s="118"/>
      <c r="Z5" s="118"/>
    </row>
    <row r="6" spans="1:26" s="24" customFormat="1" ht="96" customHeight="1" x14ac:dyDescent="0.3">
      <c r="A6" s="118"/>
      <c r="B6" s="118"/>
      <c r="C6" s="118"/>
      <c r="D6" s="118"/>
      <c r="E6" s="47" t="s">
        <v>28</v>
      </c>
      <c r="F6" s="47" t="s">
        <v>29</v>
      </c>
      <c r="G6" s="117"/>
      <c r="H6" s="118"/>
      <c r="I6" s="116"/>
      <c r="J6" s="116"/>
      <c r="K6" s="117"/>
      <c r="L6" s="117"/>
      <c r="M6" s="46" t="s">
        <v>32</v>
      </c>
      <c r="N6" s="8" t="s">
        <v>33</v>
      </c>
      <c r="O6" s="118"/>
      <c r="P6" s="118"/>
      <c r="Q6" s="46" t="s">
        <v>21</v>
      </c>
      <c r="R6" s="46" t="s">
        <v>22</v>
      </c>
      <c r="S6" s="46" t="s">
        <v>21</v>
      </c>
      <c r="T6" s="46" t="s">
        <v>22</v>
      </c>
      <c r="U6" s="8" t="s">
        <v>5</v>
      </c>
      <c r="V6" s="8" t="s">
        <v>6</v>
      </c>
      <c r="W6" s="46" t="s">
        <v>21</v>
      </c>
      <c r="X6" s="46" t="s">
        <v>22</v>
      </c>
      <c r="Y6" s="118"/>
      <c r="Z6" s="118"/>
    </row>
    <row r="7" spans="1:26" s="24" customFormat="1" ht="22.5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46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  <c r="Y7" s="8">
        <v>25</v>
      </c>
      <c r="Z7" s="8">
        <v>26</v>
      </c>
    </row>
    <row r="8" spans="1:26" s="22" customFormat="1" ht="382.5" customHeight="1" x14ac:dyDescent="0.35">
      <c r="A8" s="43"/>
      <c r="B8" s="39" t="s">
        <v>63</v>
      </c>
      <c r="C8" s="9" t="s">
        <v>39</v>
      </c>
      <c r="D8" s="67" t="s">
        <v>117</v>
      </c>
      <c r="E8" s="109">
        <v>3444711.1</v>
      </c>
      <c r="F8" s="110">
        <v>3836986.5</v>
      </c>
      <c r="G8" s="40" t="s">
        <v>67</v>
      </c>
      <c r="H8" s="40" t="s">
        <v>48</v>
      </c>
      <c r="I8" s="71">
        <f>I9+I17+I21+I49+I52</f>
        <v>1194557.9400178571</v>
      </c>
      <c r="J8" s="71">
        <f>J9+J17+J21+J49+J52+J54</f>
        <v>1038114.3027535715</v>
      </c>
      <c r="K8" s="71">
        <f>J8-I8</f>
        <v>-156443.63726428559</v>
      </c>
      <c r="L8" s="87"/>
      <c r="M8" s="72">
        <f>J8</f>
        <v>1038114.3027535715</v>
      </c>
      <c r="N8" s="76" t="s">
        <v>47</v>
      </c>
      <c r="O8" s="72" t="s">
        <v>47</v>
      </c>
      <c r="P8" s="72" t="s">
        <v>47</v>
      </c>
      <c r="Q8" s="115" t="s">
        <v>47</v>
      </c>
      <c r="R8" s="115" t="s">
        <v>47</v>
      </c>
      <c r="S8" s="73">
        <v>0.28999999999999998</v>
      </c>
      <c r="T8" s="112">
        <v>0.29199999999999998</v>
      </c>
      <c r="U8" s="73">
        <v>0.107</v>
      </c>
      <c r="V8" s="74">
        <v>9.8599999999999993E-2</v>
      </c>
      <c r="W8" s="75" t="s">
        <v>118</v>
      </c>
      <c r="X8" s="75" t="s">
        <v>119</v>
      </c>
      <c r="Y8" s="23" t="s">
        <v>120</v>
      </c>
      <c r="Z8" s="23" t="s">
        <v>121</v>
      </c>
    </row>
    <row r="9" spans="1:26" ht="67.5" x14ac:dyDescent="0.35">
      <c r="A9" s="26">
        <v>1</v>
      </c>
      <c r="B9" s="27"/>
      <c r="C9" s="28" t="s">
        <v>65</v>
      </c>
      <c r="D9" s="29"/>
      <c r="E9" s="30"/>
      <c r="F9" s="31"/>
      <c r="G9" s="27"/>
      <c r="H9" s="27"/>
      <c r="I9" s="32">
        <f>SUM(I10:I16)</f>
        <v>179168.356</v>
      </c>
      <c r="J9" s="32">
        <f>SUM(J10:J16)</f>
        <v>141183.31</v>
      </c>
      <c r="K9" s="32"/>
      <c r="L9" s="88"/>
      <c r="M9" s="41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30.75" customHeight="1" x14ac:dyDescent="0.35">
      <c r="A10" s="25" t="s">
        <v>9</v>
      </c>
      <c r="B10" s="10"/>
      <c r="C10" s="21" t="s">
        <v>66</v>
      </c>
      <c r="D10" s="14" t="s">
        <v>43</v>
      </c>
      <c r="E10" s="11">
        <v>18.93</v>
      </c>
      <c r="F10" s="11">
        <f>E10</f>
        <v>18.93</v>
      </c>
      <c r="G10" s="10"/>
      <c r="H10" s="10"/>
      <c r="I10" s="67">
        <v>17656</v>
      </c>
      <c r="J10" s="50">
        <v>16409</v>
      </c>
      <c r="K10" s="12">
        <f>J10-I10</f>
        <v>-1247</v>
      </c>
      <c r="L10" s="108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53.25" customHeight="1" x14ac:dyDescent="0.35">
      <c r="A11" s="25" t="s">
        <v>10</v>
      </c>
      <c r="B11" s="10"/>
      <c r="C11" s="21" t="s">
        <v>68</v>
      </c>
      <c r="D11" s="14" t="s">
        <v>43</v>
      </c>
      <c r="E11" s="11">
        <v>16.559999999999999</v>
      </c>
      <c r="F11" s="11">
        <f>E11</f>
        <v>16.559999999999999</v>
      </c>
      <c r="G11" s="10"/>
      <c r="H11" s="10"/>
      <c r="I11" s="67">
        <v>26270</v>
      </c>
      <c r="J11" s="50">
        <v>26673.01</v>
      </c>
      <c r="K11" s="12">
        <f t="shared" ref="K11:K12" si="0">J11-I11</f>
        <v>403.0099999999984</v>
      </c>
      <c r="L11" s="111" t="s">
        <v>46</v>
      </c>
      <c r="M11" s="37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69.75" x14ac:dyDescent="0.35">
      <c r="A12" s="25" t="s">
        <v>37</v>
      </c>
      <c r="B12" s="10"/>
      <c r="C12" s="21" t="s">
        <v>69</v>
      </c>
      <c r="D12" s="17" t="s">
        <v>40</v>
      </c>
      <c r="E12" s="15">
        <v>37</v>
      </c>
      <c r="F12" s="15">
        <v>38</v>
      </c>
      <c r="G12" s="10"/>
      <c r="H12" s="10"/>
      <c r="I12" s="67">
        <v>19357</v>
      </c>
      <c r="J12" s="50">
        <v>20143</v>
      </c>
      <c r="K12" s="12">
        <f t="shared" si="0"/>
        <v>786</v>
      </c>
      <c r="L12" s="108" t="s"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69.75" x14ac:dyDescent="0.35">
      <c r="A13" s="25" t="s">
        <v>70</v>
      </c>
      <c r="B13" s="10"/>
      <c r="C13" s="20" t="s">
        <v>71</v>
      </c>
      <c r="D13" s="17" t="s">
        <v>36</v>
      </c>
      <c r="E13" s="15">
        <v>5</v>
      </c>
      <c r="F13" s="11">
        <v>5</v>
      </c>
      <c r="G13" s="10"/>
      <c r="H13" s="10"/>
      <c r="I13" s="67">
        <v>27668.223000000002</v>
      </c>
      <c r="J13" s="69">
        <v>23993</v>
      </c>
      <c r="K13" s="15">
        <f>J13-I13</f>
        <v>-3675.2230000000018</v>
      </c>
      <c r="L13" s="108" t="s">
        <v>62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69.75" x14ac:dyDescent="0.35">
      <c r="A14" s="25" t="s">
        <v>72</v>
      </c>
      <c r="B14" s="10"/>
      <c r="C14" s="20" t="s">
        <v>50</v>
      </c>
      <c r="D14" s="17" t="s">
        <v>36</v>
      </c>
      <c r="E14" s="15">
        <v>3</v>
      </c>
      <c r="F14" s="11">
        <v>3</v>
      </c>
      <c r="G14" s="10"/>
      <c r="H14" s="10"/>
      <c r="I14" s="67">
        <v>37856.665000000001</v>
      </c>
      <c r="J14" s="70">
        <v>18165.3</v>
      </c>
      <c r="K14" s="15">
        <f t="shared" ref="K14:K16" si="1">J14-I14</f>
        <v>-19691.365000000002</v>
      </c>
      <c r="L14" s="108" t="s">
        <v>62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72.75" customHeight="1" x14ac:dyDescent="0.35">
      <c r="A15" s="25" t="s">
        <v>74</v>
      </c>
      <c r="B15" s="10"/>
      <c r="C15" s="20" t="s">
        <v>73</v>
      </c>
      <c r="D15" s="17" t="s">
        <v>40</v>
      </c>
      <c r="E15" s="11">
        <v>1</v>
      </c>
      <c r="F15" s="11">
        <v>1</v>
      </c>
      <c r="G15" s="10"/>
      <c r="H15" s="10"/>
      <c r="I15" s="67">
        <v>2873.1419999999998</v>
      </c>
      <c r="J15" s="70">
        <v>2800</v>
      </c>
      <c r="K15" s="15">
        <f t="shared" si="1"/>
        <v>-73.141999999999825</v>
      </c>
      <c r="L15" s="108" t="s">
        <v>62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24" customFormat="1" ht="69.75" x14ac:dyDescent="0.35">
      <c r="A16" s="25" t="s">
        <v>76</v>
      </c>
      <c r="B16" s="18"/>
      <c r="C16" s="19" t="s">
        <v>75</v>
      </c>
      <c r="D16" s="17" t="s">
        <v>36</v>
      </c>
      <c r="E16" s="17">
        <v>1</v>
      </c>
      <c r="F16" s="17">
        <v>1</v>
      </c>
      <c r="G16" s="18"/>
      <c r="H16" s="18"/>
      <c r="I16" s="67">
        <v>47487.326000000001</v>
      </c>
      <c r="J16" s="67">
        <v>33000</v>
      </c>
      <c r="K16" s="15">
        <f t="shared" si="1"/>
        <v>-14487.326000000001</v>
      </c>
      <c r="L16" s="108" t="s">
        <v>62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24" customFormat="1" ht="90.75" customHeight="1" x14ac:dyDescent="0.3">
      <c r="A17" s="78" t="s">
        <v>78</v>
      </c>
      <c r="B17" s="18"/>
      <c r="C17" s="77" t="s">
        <v>77</v>
      </c>
      <c r="D17" s="17"/>
      <c r="E17" s="17"/>
      <c r="F17" s="17"/>
      <c r="G17" s="18"/>
      <c r="H17" s="18"/>
      <c r="I17" s="106">
        <f>SUM(I18:I20)</f>
        <v>13455.200928571428</v>
      </c>
      <c r="J17" s="106">
        <f>J18+J19+J20</f>
        <v>13455.200928571428</v>
      </c>
      <c r="K17" s="15"/>
      <c r="L17" s="45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9.25" customHeight="1" x14ac:dyDescent="0.35">
      <c r="A18" s="132" t="s">
        <v>11</v>
      </c>
      <c r="B18" s="129"/>
      <c r="C18" s="119" t="s">
        <v>79</v>
      </c>
      <c r="D18" s="14" t="s">
        <v>80</v>
      </c>
      <c r="E18" s="15">
        <v>1</v>
      </c>
      <c r="F18" s="11"/>
      <c r="G18" s="10"/>
      <c r="H18" s="10"/>
      <c r="I18" s="1">
        <v>12951.166999999999</v>
      </c>
      <c r="J18" s="51">
        <v>12951.166999999999</v>
      </c>
      <c r="K18" s="15">
        <f>J18-I18</f>
        <v>0</v>
      </c>
      <c r="L18" s="45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9.25" customHeight="1" x14ac:dyDescent="0.35">
      <c r="A19" s="133"/>
      <c r="B19" s="130"/>
      <c r="C19" s="120"/>
      <c r="D19" s="14" t="s">
        <v>81</v>
      </c>
      <c r="E19" s="15">
        <v>1</v>
      </c>
      <c r="F19" s="11"/>
      <c r="G19" s="10"/>
      <c r="H19" s="10"/>
      <c r="I19" s="1">
        <v>374.54571428571427</v>
      </c>
      <c r="J19" s="51">
        <v>374.54571428571427</v>
      </c>
      <c r="K19" s="15">
        <f t="shared" ref="K19:K20" si="2">J19-I19</f>
        <v>0</v>
      </c>
      <c r="L19" s="45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7.75" customHeight="1" x14ac:dyDescent="0.35">
      <c r="A20" s="134"/>
      <c r="B20" s="131"/>
      <c r="C20" s="121"/>
      <c r="D20" s="14" t="s">
        <v>82</v>
      </c>
      <c r="E20" s="15">
        <v>1</v>
      </c>
      <c r="F20" s="11"/>
      <c r="G20" s="10"/>
      <c r="H20" s="10"/>
      <c r="I20" s="1">
        <v>129.48821428571429</v>
      </c>
      <c r="J20" s="51">
        <v>129.48821428571429</v>
      </c>
      <c r="K20" s="15">
        <f t="shared" si="2"/>
        <v>0</v>
      </c>
      <c r="L20" s="45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67.5" x14ac:dyDescent="0.35">
      <c r="A21" s="78" t="s">
        <v>44</v>
      </c>
      <c r="B21" s="10"/>
      <c r="C21" s="79" t="s">
        <v>35</v>
      </c>
      <c r="D21" s="17"/>
      <c r="E21" s="15"/>
      <c r="F21" s="11"/>
      <c r="G21" s="10"/>
      <c r="H21" s="10"/>
      <c r="I21" s="105">
        <f>SUM(I22:I45)</f>
        <v>955898.95408928581</v>
      </c>
      <c r="J21" s="104">
        <f>SUM(J22:J45)</f>
        <v>801533.10858928575</v>
      </c>
      <c r="K21" s="15"/>
      <c r="L21" s="45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35">
      <c r="A22" s="132" t="s">
        <v>12</v>
      </c>
      <c r="B22" s="129"/>
      <c r="C22" s="119" t="s">
        <v>83</v>
      </c>
      <c r="D22" s="14" t="s">
        <v>80</v>
      </c>
      <c r="E22" s="15">
        <v>1</v>
      </c>
      <c r="F22" s="11"/>
      <c r="G22" s="10"/>
      <c r="H22" s="10"/>
      <c r="I22" s="67">
        <v>1107</v>
      </c>
      <c r="J22" s="49">
        <v>988.39300000000003</v>
      </c>
      <c r="K22" s="15">
        <f>J22-I22</f>
        <v>-118.60699999999997</v>
      </c>
      <c r="L22" s="122" t="s">
        <v>62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35">
      <c r="A23" s="133"/>
      <c r="B23" s="130"/>
      <c r="C23" s="120"/>
      <c r="D23" s="14" t="s">
        <v>81</v>
      </c>
      <c r="E23" s="15">
        <v>1</v>
      </c>
      <c r="F23" s="11"/>
      <c r="G23" s="10"/>
      <c r="H23" s="10"/>
      <c r="I23" s="67">
        <v>36</v>
      </c>
      <c r="J23" s="49">
        <v>32.142857142857139</v>
      </c>
      <c r="K23" s="15">
        <f t="shared" ref="K23:K24" si="3">J23-I23</f>
        <v>-3.8571428571428612</v>
      </c>
      <c r="L23" s="123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35">
      <c r="A24" s="134"/>
      <c r="B24" s="131"/>
      <c r="C24" s="121"/>
      <c r="D24" s="14" t="s">
        <v>82</v>
      </c>
      <c r="E24" s="15">
        <v>1</v>
      </c>
      <c r="F24" s="11"/>
      <c r="G24" s="10"/>
      <c r="H24" s="10"/>
      <c r="I24" s="67">
        <v>12</v>
      </c>
      <c r="J24" s="49">
        <v>10.714285714285714</v>
      </c>
      <c r="K24" s="15">
        <f t="shared" si="3"/>
        <v>-1.2857142857142865</v>
      </c>
      <c r="L24" s="124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35">
      <c r="A25" s="132" t="s">
        <v>13</v>
      </c>
      <c r="B25" s="129"/>
      <c r="C25" s="119" t="s">
        <v>84</v>
      </c>
      <c r="D25" s="14" t="s">
        <v>80</v>
      </c>
      <c r="E25" s="15">
        <v>1</v>
      </c>
      <c r="F25" s="11"/>
      <c r="G25" s="10"/>
      <c r="H25" s="10"/>
      <c r="I25" s="67">
        <v>52702.635999999999</v>
      </c>
      <c r="J25" s="49">
        <v>52702.635999999999</v>
      </c>
      <c r="K25" s="15">
        <f>J25-I25</f>
        <v>0</v>
      </c>
      <c r="L25" s="8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35">
      <c r="A26" s="133"/>
      <c r="B26" s="130"/>
      <c r="C26" s="120"/>
      <c r="D26" s="14" t="s">
        <v>81</v>
      </c>
      <c r="E26" s="15">
        <v>1</v>
      </c>
      <c r="F26" s="11"/>
      <c r="G26" s="10"/>
      <c r="H26" s="10"/>
      <c r="I26" s="67">
        <v>2439.3089285714282</v>
      </c>
      <c r="J26" s="49">
        <v>2439.3089285714282</v>
      </c>
      <c r="K26" s="15">
        <f t="shared" ref="K26:K48" si="4">J26-I26</f>
        <v>0</v>
      </c>
      <c r="L26" s="8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35">
      <c r="A27" s="134"/>
      <c r="B27" s="131"/>
      <c r="C27" s="121"/>
      <c r="D27" s="14" t="s">
        <v>82</v>
      </c>
      <c r="E27" s="15">
        <v>1</v>
      </c>
      <c r="F27" s="11"/>
      <c r="G27" s="10"/>
      <c r="H27" s="10"/>
      <c r="I27" s="67">
        <v>983.87857142857126</v>
      </c>
      <c r="J27" s="49">
        <v>983.87857142857126</v>
      </c>
      <c r="K27" s="15">
        <f t="shared" si="4"/>
        <v>0</v>
      </c>
      <c r="L27" s="1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35">
      <c r="A28" s="132" t="s">
        <v>52</v>
      </c>
      <c r="B28" s="129"/>
      <c r="C28" s="119" t="s">
        <v>85</v>
      </c>
      <c r="D28" s="17" t="s">
        <v>86</v>
      </c>
      <c r="E28" s="80">
        <v>3.8</v>
      </c>
      <c r="F28" s="11"/>
      <c r="G28" s="10"/>
      <c r="H28" s="10"/>
      <c r="I28" s="67">
        <f>J28</f>
        <v>5444.857330357142</v>
      </c>
      <c r="J28" s="81">
        <v>5444.857330357142</v>
      </c>
      <c r="K28" s="15">
        <f t="shared" si="4"/>
        <v>0</v>
      </c>
      <c r="L28" s="1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35">
      <c r="A29" s="133"/>
      <c r="B29" s="130"/>
      <c r="C29" s="120"/>
      <c r="D29" s="17" t="s">
        <v>81</v>
      </c>
      <c r="E29" s="15">
        <v>1</v>
      </c>
      <c r="F29" s="11"/>
      <c r="G29" s="10"/>
      <c r="H29" s="10"/>
      <c r="I29" s="67">
        <f t="shared" ref="I29:I30" si="5">J29</f>
        <v>166.61288392857139</v>
      </c>
      <c r="J29" s="81">
        <v>166.61288392857139</v>
      </c>
      <c r="K29" s="15">
        <f t="shared" si="4"/>
        <v>0</v>
      </c>
      <c r="L29" s="1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35">
      <c r="A30" s="134"/>
      <c r="B30" s="131"/>
      <c r="C30" s="121"/>
      <c r="D30" s="17" t="s">
        <v>82</v>
      </c>
      <c r="E30" s="15">
        <v>1</v>
      </c>
      <c r="F30" s="11"/>
      <c r="G30" s="10"/>
      <c r="H30" s="10"/>
      <c r="I30" s="67">
        <f t="shared" si="5"/>
        <v>67.758312499999988</v>
      </c>
      <c r="J30" s="81">
        <v>67.758312499999988</v>
      </c>
      <c r="K30" s="15">
        <f t="shared" si="4"/>
        <v>0</v>
      </c>
      <c r="L30" s="1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5.25" customHeight="1" x14ac:dyDescent="0.35">
      <c r="A31" s="132" t="s">
        <v>53</v>
      </c>
      <c r="B31" s="129"/>
      <c r="C31" s="119" t="s">
        <v>87</v>
      </c>
      <c r="D31" s="14" t="s">
        <v>80</v>
      </c>
      <c r="E31" s="15">
        <v>1</v>
      </c>
      <c r="F31" s="11"/>
      <c r="G31" s="10"/>
      <c r="H31" s="10"/>
      <c r="I31" s="67">
        <v>106056.47199999999</v>
      </c>
      <c r="J31" s="86">
        <v>95450.824999999997</v>
      </c>
      <c r="K31" s="15">
        <f t="shared" si="4"/>
        <v>-10605.646999999997</v>
      </c>
      <c r="L31" s="125" t="s">
        <v>62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5.25" customHeight="1" x14ac:dyDescent="0.35">
      <c r="A32" s="133"/>
      <c r="B32" s="130"/>
      <c r="C32" s="120"/>
      <c r="D32" s="14" t="s">
        <v>81</v>
      </c>
      <c r="E32" s="15">
        <v>1</v>
      </c>
      <c r="F32" s="11"/>
      <c r="G32" s="10"/>
      <c r="H32" s="10"/>
      <c r="I32" s="67">
        <v>3436.23</v>
      </c>
      <c r="J32" s="86">
        <v>2920.7950000000001</v>
      </c>
      <c r="K32" s="15">
        <f t="shared" si="4"/>
        <v>-515.43499999999995</v>
      </c>
      <c r="L32" s="12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35">
      <c r="A33" s="134"/>
      <c r="B33" s="131"/>
      <c r="C33" s="121"/>
      <c r="D33" s="14" t="s">
        <v>82</v>
      </c>
      <c r="E33" s="15">
        <v>1</v>
      </c>
      <c r="F33" s="11"/>
      <c r="G33" s="10"/>
      <c r="H33" s="10"/>
      <c r="I33" s="67">
        <v>1187.8320000000001</v>
      </c>
      <c r="J33" s="86">
        <v>1187.8320000000001</v>
      </c>
      <c r="K33" s="15">
        <f t="shared" si="4"/>
        <v>0</v>
      </c>
      <c r="L33" s="1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56.25" customHeight="1" x14ac:dyDescent="0.35">
      <c r="A34" s="132" t="s">
        <v>54</v>
      </c>
      <c r="B34" s="129"/>
      <c r="C34" s="119" t="s">
        <v>88</v>
      </c>
      <c r="D34" s="17" t="s">
        <v>80</v>
      </c>
      <c r="E34" s="15">
        <v>1</v>
      </c>
      <c r="F34" s="11"/>
      <c r="G34" s="10"/>
      <c r="H34" s="10"/>
      <c r="I34" s="67">
        <v>188392.04</v>
      </c>
      <c r="J34" s="85">
        <v>118609.364</v>
      </c>
      <c r="K34" s="15">
        <f t="shared" si="4"/>
        <v>-69782.676000000007</v>
      </c>
      <c r="L34" s="135" t="s">
        <v>62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42.75" customHeight="1" x14ac:dyDescent="0.35">
      <c r="A35" s="133"/>
      <c r="B35" s="130"/>
      <c r="C35" s="120"/>
      <c r="D35" s="17" t="s">
        <v>81</v>
      </c>
      <c r="E35" s="15">
        <v>1</v>
      </c>
      <c r="F35" s="11"/>
      <c r="G35" s="10"/>
      <c r="H35" s="10"/>
      <c r="I35" s="67">
        <v>6103.9</v>
      </c>
      <c r="J35" s="85">
        <v>4064.980053571428</v>
      </c>
      <c r="K35" s="15">
        <f t="shared" si="4"/>
        <v>-2038.9199464285716</v>
      </c>
      <c r="L35" s="136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68.25" customHeight="1" x14ac:dyDescent="0.35">
      <c r="A36" s="134"/>
      <c r="B36" s="131"/>
      <c r="C36" s="121"/>
      <c r="D36" s="17" t="s">
        <v>82</v>
      </c>
      <c r="E36" s="15">
        <v>1</v>
      </c>
      <c r="F36" s="11"/>
      <c r="G36" s="10"/>
      <c r="H36" s="10"/>
      <c r="I36" s="67">
        <v>2109.9899999999998</v>
      </c>
      <c r="J36" s="85">
        <v>1476.0276071428571</v>
      </c>
      <c r="K36" s="15">
        <f t="shared" si="4"/>
        <v>-633.96239285714273</v>
      </c>
      <c r="L36" s="13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35">
      <c r="A37" s="132" t="s">
        <v>55</v>
      </c>
      <c r="B37" s="129"/>
      <c r="C37" s="119" t="s">
        <v>89</v>
      </c>
      <c r="D37" s="17" t="s">
        <v>86</v>
      </c>
      <c r="E37" s="15">
        <v>6.4</v>
      </c>
      <c r="F37" s="11"/>
      <c r="G37" s="10"/>
      <c r="H37" s="10"/>
      <c r="I37" s="67">
        <v>34910.647321428572</v>
      </c>
      <c r="J37" s="85">
        <v>34910.647321428572</v>
      </c>
      <c r="K37" s="15">
        <f t="shared" si="4"/>
        <v>0</v>
      </c>
      <c r="L37" s="1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35">
      <c r="A38" s="133"/>
      <c r="B38" s="130"/>
      <c r="C38" s="120"/>
      <c r="D38" s="17" t="s">
        <v>81</v>
      </c>
      <c r="E38" s="15">
        <v>1</v>
      </c>
      <c r="F38" s="11"/>
      <c r="G38" s="10"/>
      <c r="H38" s="10"/>
      <c r="I38" s="1">
        <v>961.38975892857138</v>
      </c>
      <c r="J38" s="113">
        <v>961.38975892857138</v>
      </c>
      <c r="K38" s="15">
        <f t="shared" si="4"/>
        <v>0</v>
      </c>
      <c r="L38" s="1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35">
      <c r="A39" s="134"/>
      <c r="B39" s="131"/>
      <c r="C39" s="121"/>
      <c r="D39" s="17" t="s">
        <v>82</v>
      </c>
      <c r="E39" s="15">
        <v>1</v>
      </c>
      <c r="F39" s="11"/>
      <c r="G39" s="10"/>
      <c r="H39" s="10"/>
      <c r="I39" s="1">
        <v>390.97898214285709</v>
      </c>
      <c r="J39" s="113">
        <v>390.97898214285709</v>
      </c>
      <c r="K39" s="15">
        <f t="shared" si="4"/>
        <v>0</v>
      </c>
      <c r="L39" s="1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32.25" customHeight="1" x14ac:dyDescent="0.35">
      <c r="A40" s="132" t="s">
        <v>56</v>
      </c>
      <c r="B40" s="129"/>
      <c r="C40" s="119" t="s">
        <v>90</v>
      </c>
      <c r="D40" s="17" t="s">
        <v>80</v>
      </c>
      <c r="E40" s="15">
        <v>1</v>
      </c>
      <c r="F40" s="11"/>
      <c r="G40" s="10"/>
      <c r="H40" s="10"/>
      <c r="I40" s="1">
        <v>75053.778000000006</v>
      </c>
      <c r="J40" s="113">
        <v>74850</v>
      </c>
      <c r="K40" s="15">
        <f t="shared" si="4"/>
        <v>-203.7780000000057</v>
      </c>
      <c r="L40" s="125" t="s">
        <v>62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42.75" customHeight="1" x14ac:dyDescent="0.35">
      <c r="A41" s="133"/>
      <c r="B41" s="130"/>
      <c r="C41" s="120"/>
      <c r="D41" s="17" t="s">
        <v>81</v>
      </c>
      <c r="E41" s="15">
        <v>1</v>
      </c>
      <c r="F41" s="11"/>
      <c r="G41" s="10"/>
      <c r="H41" s="10"/>
      <c r="I41" s="1">
        <v>2431.7420000000002</v>
      </c>
      <c r="J41" s="113">
        <v>2066.9806964285713</v>
      </c>
      <c r="K41" s="15">
        <f t="shared" si="4"/>
        <v>-364.76130357142893</v>
      </c>
      <c r="L41" s="126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30.75" customHeight="1" x14ac:dyDescent="0.35">
      <c r="A42" s="134"/>
      <c r="B42" s="131"/>
      <c r="C42" s="121"/>
      <c r="D42" s="17" t="s">
        <v>82</v>
      </c>
      <c r="E42" s="15">
        <v>1</v>
      </c>
      <c r="F42" s="11"/>
      <c r="G42" s="10"/>
      <c r="H42" s="10"/>
      <c r="I42" s="1">
        <v>840.60199999999998</v>
      </c>
      <c r="J42" s="113">
        <v>840.60199999999998</v>
      </c>
      <c r="K42" s="15">
        <f t="shared" si="4"/>
        <v>0</v>
      </c>
      <c r="L42" s="1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74.25" customHeight="1" x14ac:dyDescent="0.35">
      <c r="A43" s="82" t="s">
        <v>57</v>
      </c>
      <c r="B43" s="83"/>
      <c r="C43" s="84" t="s">
        <v>91</v>
      </c>
      <c r="D43" s="17" t="s">
        <v>51</v>
      </c>
      <c r="E43" s="15">
        <v>1</v>
      </c>
      <c r="F43" s="11"/>
      <c r="G43" s="10"/>
      <c r="H43" s="10"/>
      <c r="I43" s="1">
        <v>45000.3</v>
      </c>
      <c r="J43" s="113">
        <v>44999.999999999993</v>
      </c>
      <c r="K43" s="15">
        <f t="shared" si="4"/>
        <v>-0.30000000001018634</v>
      </c>
      <c r="L43" s="1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69.75" x14ac:dyDescent="0.35">
      <c r="A44" s="82" t="s">
        <v>58</v>
      </c>
      <c r="B44" s="83"/>
      <c r="C44" s="84" t="s">
        <v>92</v>
      </c>
      <c r="D44" s="17" t="s">
        <v>93</v>
      </c>
      <c r="E44" s="15">
        <v>725</v>
      </c>
      <c r="F44" s="11"/>
      <c r="G44" s="10"/>
      <c r="H44" s="10"/>
      <c r="I44" s="1">
        <v>381272</v>
      </c>
      <c r="J44" s="113">
        <v>312518.38400000002</v>
      </c>
      <c r="K44" s="15">
        <f t="shared" si="4"/>
        <v>-68753.61599999998</v>
      </c>
      <c r="L44" s="13" t="s">
        <v>62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75.75" customHeight="1" x14ac:dyDescent="0.35">
      <c r="A45" s="82" t="s">
        <v>59</v>
      </c>
      <c r="B45" s="83"/>
      <c r="C45" s="84" t="s">
        <v>94</v>
      </c>
      <c r="D45" s="17" t="s">
        <v>93</v>
      </c>
      <c r="E45" s="15">
        <v>410</v>
      </c>
      <c r="F45" s="11"/>
      <c r="G45" s="10"/>
      <c r="H45" s="10"/>
      <c r="I45" s="67">
        <v>44791</v>
      </c>
      <c r="J45" s="81">
        <v>43448</v>
      </c>
      <c r="K45" s="15">
        <f t="shared" si="4"/>
        <v>-1343</v>
      </c>
      <c r="L45" s="44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75" customHeight="1" x14ac:dyDescent="0.35">
      <c r="A46" s="82" t="s">
        <v>98</v>
      </c>
      <c r="B46" s="83"/>
      <c r="C46" s="90" t="s">
        <v>95</v>
      </c>
      <c r="D46" s="17" t="s">
        <v>93</v>
      </c>
      <c r="E46" s="15">
        <v>200</v>
      </c>
      <c r="F46" s="11"/>
      <c r="G46" s="10"/>
      <c r="H46" s="10"/>
      <c r="I46" s="1">
        <v>20075</v>
      </c>
      <c r="J46" s="113">
        <v>19472.75</v>
      </c>
      <c r="K46" s="15">
        <f t="shared" si="4"/>
        <v>-602.25</v>
      </c>
      <c r="L46" s="125" t="s">
        <v>62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73.5" customHeight="1" x14ac:dyDescent="0.35">
      <c r="A47" s="82" t="s">
        <v>99</v>
      </c>
      <c r="B47" s="83"/>
      <c r="C47" s="90" t="s">
        <v>96</v>
      </c>
      <c r="D47" s="17" t="s">
        <v>93</v>
      </c>
      <c r="E47" s="15">
        <v>200</v>
      </c>
      <c r="F47" s="11"/>
      <c r="G47" s="10"/>
      <c r="H47" s="10"/>
      <c r="I47" s="1">
        <v>21725</v>
      </c>
      <c r="J47" s="113">
        <v>21073.25</v>
      </c>
      <c r="K47" s="15">
        <f t="shared" si="4"/>
        <v>-651.75</v>
      </c>
      <c r="L47" s="127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4" customHeight="1" x14ac:dyDescent="0.35">
      <c r="A48" s="82" t="s">
        <v>100</v>
      </c>
      <c r="B48" s="83"/>
      <c r="C48" s="90" t="s">
        <v>97</v>
      </c>
      <c r="D48" s="17" t="s">
        <v>93</v>
      </c>
      <c r="E48" s="15">
        <v>10</v>
      </c>
      <c r="F48" s="11"/>
      <c r="G48" s="10"/>
      <c r="H48" s="10"/>
      <c r="I48" s="1">
        <v>2991.25</v>
      </c>
      <c r="J48" s="113">
        <v>2901.5124999999998</v>
      </c>
      <c r="K48" s="15">
        <f t="shared" si="4"/>
        <v>-89.737500000000182</v>
      </c>
      <c r="L48" s="126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54" customHeight="1" x14ac:dyDescent="0.35">
      <c r="A49" s="91" t="s">
        <v>38</v>
      </c>
      <c r="B49" s="83"/>
      <c r="C49" s="92" t="s">
        <v>101</v>
      </c>
      <c r="D49" s="17"/>
      <c r="E49" s="15"/>
      <c r="F49" s="11"/>
      <c r="G49" s="10"/>
      <c r="H49" s="10"/>
      <c r="I49" s="105">
        <f>I50+I51</f>
        <v>31214.429</v>
      </c>
      <c r="J49" s="114">
        <f>J50+J51</f>
        <v>26812.464285714283</v>
      </c>
      <c r="K49" s="15"/>
      <c r="L49" s="16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80.25" customHeight="1" x14ac:dyDescent="0.35">
      <c r="A50" s="82" t="s">
        <v>14</v>
      </c>
      <c r="B50" s="83"/>
      <c r="C50" s="84" t="s">
        <v>102</v>
      </c>
      <c r="D50" s="17" t="s">
        <v>51</v>
      </c>
      <c r="E50" s="15">
        <v>1</v>
      </c>
      <c r="F50" s="11"/>
      <c r="G50" s="10"/>
      <c r="H50" s="10"/>
      <c r="I50" s="1">
        <v>29346.429</v>
      </c>
      <c r="J50" s="113">
        <v>24944.464285714283</v>
      </c>
      <c r="K50" s="15">
        <f>J50-I50</f>
        <v>-4401.9647142857175</v>
      </c>
      <c r="L50" s="13" t="s">
        <v>62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36.75" customHeight="1" x14ac:dyDescent="0.35">
      <c r="A51" s="82" t="s">
        <v>45</v>
      </c>
      <c r="B51" s="83"/>
      <c r="C51" s="84" t="s">
        <v>103</v>
      </c>
      <c r="D51" s="14" t="s">
        <v>51</v>
      </c>
      <c r="E51" s="15"/>
      <c r="F51" s="11"/>
      <c r="G51" s="10"/>
      <c r="H51" s="10"/>
      <c r="I51" s="67">
        <f>J51</f>
        <v>1868</v>
      </c>
      <c r="J51" s="93">
        <v>1868</v>
      </c>
      <c r="K51" s="15"/>
      <c r="L51" s="16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54.75" customHeight="1" x14ac:dyDescent="0.35">
      <c r="A52" s="91" t="s">
        <v>104</v>
      </c>
      <c r="B52" s="83"/>
      <c r="C52" s="92" t="s">
        <v>105</v>
      </c>
      <c r="D52" s="17"/>
      <c r="E52" s="15"/>
      <c r="F52" s="11"/>
      <c r="G52" s="10"/>
      <c r="H52" s="10"/>
      <c r="I52" s="105">
        <f>I53</f>
        <v>14821</v>
      </c>
      <c r="J52" s="107">
        <f>J53</f>
        <v>14696.428</v>
      </c>
      <c r="K52" s="15"/>
      <c r="L52" s="1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75.75" customHeight="1" x14ac:dyDescent="0.35">
      <c r="A53" s="82" t="s">
        <v>15</v>
      </c>
      <c r="B53" s="83"/>
      <c r="C53" s="84" t="s">
        <v>106</v>
      </c>
      <c r="D53" s="17" t="s">
        <v>93</v>
      </c>
      <c r="E53" s="15">
        <v>1</v>
      </c>
      <c r="F53" s="11"/>
      <c r="G53" s="10"/>
      <c r="H53" s="10"/>
      <c r="I53" s="1">
        <v>14821</v>
      </c>
      <c r="J53" s="49">
        <v>14696.428</v>
      </c>
      <c r="K53" s="15">
        <f>J53-I53</f>
        <v>-124.57200000000012</v>
      </c>
      <c r="L53" s="13" t="s">
        <v>62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57" customFormat="1" ht="22.5" x14ac:dyDescent="0.3">
      <c r="A54" s="52">
        <v>6</v>
      </c>
      <c r="B54" s="35"/>
      <c r="C54" s="53" t="s">
        <v>60</v>
      </c>
      <c r="D54" s="54"/>
      <c r="E54" s="54"/>
      <c r="F54" s="54"/>
      <c r="G54" s="35"/>
      <c r="H54" s="35"/>
      <c r="I54" s="55"/>
      <c r="J54" s="68">
        <f>SUM(J56:J65)+J55</f>
        <v>40433.790950000002</v>
      </c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56"/>
      <c r="Y54" s="35"/>
      <c r="Z54" s="35"/>
    </row>
    <row r="55" spans="1:26" ht="54" customHeight="1" x14ac:dyDescent="0.35">
      <c r="A55" s="42">
        <v>1</v>
      </c>
      <c r="B55" s="10"/>
      <c r="C55" s="94" t="s">
        <v>107</v>
      </c>
      <c r="D55" s="58"/>
      <c r="E55" s="96">
        <v>1</v>
      </c>
      <c r="F55" s="59"/>
      <c r="G55" s="48"/>
      <c r="H55" s="48"/>
      <c r="I55" s="60"/>
      <c r="J55" s="95">
        <v>35</v>
      </c>
      <c r="K55" s="15"/>
      <c r="L55" s="2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38"/>
      <c r="Y55" s="10"/>
      <c r="Z55" s="10"/>
    </row>
    <row r="56" spans="1:26" ht="54" customHeight="1" x14ac:dyDescent="0.35">
      <c r="A56" s="42">
        <v>2</v>
      </c>
      <c r="B56" s="10"/>
      <c r="C56" s="98" t="s">
        <v>108</v>
      </c>
      <c r="D56" s="58"/>
      <c r="E56" s="96">
        <v>1</v>
      </c>
      <c r="F56" s="59"/>
      <c r="G56" s="48"/>
      <c r="H56" s="48"/>
      <c r="I56" s="60"/>
      <c r="J56" s="1">
        <v>430</v>
      </c>
      <c r="K56" s="15"/>
      <c r="L56" s="2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38"/>
      <c r="Y56" s="10"/>
      <c r="Z56" s="10"/>
    </row>
    <row r="57" spans="1:26" ht="54" customHeight="1" x14ac:dyDescent="0.35">
      <c r="A57" s="42">
        <v>3</v>
      </c>
      <c r="B57" s="10"/>
      <c r="C57" s="21" t="s">
        <v>61</v>
      </c>
      <c r="D57" s="58"/>
      <c r="E57" s="96">
        <v>1</v>
      </c>
      <c r="F57" s="59"/>
      <c r="G57" s="48"/>
      <c r="H57" s="48"/>
      <c r="I57" s="60"/>
      <c r="J57" s="1">
        <v>1975</v>
      </c>
      <c r="K57" s="15"/>
      <c r="L57" s="2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38"/>
      <c r="Y57" s="10"/>
      <c r="Z57" s="10"/>
    </row>
    <row r="58" spans="1:26" ht="40.5" customHeight="1" x14ac:dyDescent="0.35">
      <c r="A58" s="42">
        <v>4</v>
      </c>
      <c r="B58" s="10"/>
      <c r="C58" s="97" t="s">
        <v>109</v>
      </c>
      <c r="D58" s="58"/>
      <c r="E58" s="96">
        <v>7</v>
      </c>
      <c r="F58" s="59"/>
      <c r="G58" s="48"/>
      <c r="H58" s="48"/>
      <c r="I58" s="60"/>
      <c r="J58" s="1">
        <v>1688.4</v>
      </c>
      <c r="K58" s="15"/>
      <c r="L58" s="2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38"/>
      <c r="Y58" s="10"/>
      <c r="Z58" s="10"/>
    </row>
    <row r="59" spans="1:26" ht="39" customHeight="1" x14ac:dyDescent="0.35">
      <c r="A59" s="42">
        <v>5</v>
      </c>
      <c r="B59" s="10"/>
      <c r="C59" s="97" t="s">
        <v>110</v>
      </c>
      <c r="D59" s="58"/>
      <c r="E59" s="96">
        <v>7</v>
      </c>
      <c r="F59" s="59"/>
      <c r="G59" s="48"/>
      <c r="H59" s="48"/>
      <c r="I59" s="60"/>
      <c r="J59" s="1">
        <v>62.292999999999999</v>
      </c>
      <c r="K59" s="15"/>
      <c r="L59" s="2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38"/>
      <c r="Y59" s="10"/>
      <c r="Z59" s="10"/>
    </row>
    <row r="60" spans="1:26" ht="54" customHeight="1" x14ac:dyDescent="0.35">
      <c r="A60" s="42">
        <v>6</v>
      </c>
      <c r="B60" s="10"/>
      <c r="C60" s="98" t="s">
        <v>111</v>
      </c>
      <c r="D60" s="58"/>
      <c r="E60" s="96">
        <v>1</v>
      </c>
      <c r="F60" s="59"/>
      <c r="G60" s="48"/>
      <c r="H60" s="48"/>
      <c r="I60" s="60"/>
      <c r="J60" s="102">
        <v>6055.1</v>
      </c>
      <c r="K60" s="15"/>
      <c r="L60" s="2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38"/>
      <c r="Y60" s="10"/>
      <c r="Z60" s="10"/>
    </row>
    <row r="61" spans="1:26" ht="70.5" customHeight="1" x14ac:dyDescent="0.35">
      <c r="A61" s="42">
        <v>7</v>
      </c>
      <c r="B61" s="10"/>
      <c r="C61" s="98" t="s">
        <v>112</v>
      </c>
      <c r="D61" s="58"/>
      <c r="E61" s="96">
        <v>1</v>
      </c>
      <c r="F61" s="59"/>
      <c r="G61" s="48"/>
      <c r="H61" s="48"/>
      <c r="I61" s="60"/>
      <c r="J61" s="102">
        <v>830.4</v>
      </c>
      <c r="K61" s="15"/>
      <c r="L61" s="2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38"/>
      <c r="Y61" s="10"/>
      <c r="Z61" s="10"/>
    </row>
    <row r="62" spans="1:26" ht="116.25" x14ac:dyDescent="0.35">
      <c r="A62" s="42">
        <v>8</v>
      </c>
      <c r="B62" s="10"/>
      <c r="C62" s="98" t="s">
        <v>113</v>
      </c>
      <c r="D62" s="61"/>
      <c r="E62" s="101">
        <v>1</v>
      </c>
      <c r="F62" s="62"/>
      <c r="G62" s="48"/>
      <c r="H62" s="48"/>
      <c r="I62" s="60"/>
      <c r="J62" s="102">
        <v>14858.58195</v>
      </c>
      <c r="K62" s="15"/>
      <c r="L62" s="2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38"/>
      <c r="Y62" s="10"/>
      <c r="Z62" s="10"/>
    </row>
    <row r="63" spans="1:26" ht="69.75" x14ac:dyDescent="0.35">
      <c r="A63" s="42">
        <v>9</v>
      </c>
      <c r="B63" s="10"/>
      <c r="C63" s="99" t="s">
        <v>114</v>
      </c>
      <c r="D63" s="61"/>
      <c r="E63" s="101">
        <v>1</v>
      </c>
      <c r="F63" s="62"/>
      <c r="G63" s="48"/>
      <c r="H63" s="48"/>
      <c r="I63" s="63"/>
      <c r="J63" s="102">
        <v>497</v>
      </c>
      <c r="K63" s="15"/>
      <c r="L63" s="2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38"/>
      <c r="Y63" s="10"/>
      <c r="Z63" s="10"/>
    </row>
    <row r="64" spans="1:26" ht="144" customHeight="1" x14ac:dyDescent="0.35">
      <c r="A64" s="42">
        <v>10</v>
      </c>
      <c r="B64" s="10"/>
      <c r="C64" s="100" t="s">
        <v>115</v>
      </c>
      <c r="D64" s="61"/>
      <c r="E64" s="101">
        <v>1</v>
      </c>
      <c r="F64" s="62"/>
      <c r="G64" s="48"/>
      <c r="H64" s="48"/>
      <c r="I64" s="63"/>
      <c r="J64" s="103">
        <v>8663.2000000000007</v>
      </c>
      <c r="K64" s="15"/>
      <c r="L64" s="2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38"/>
      <c r="Y64" s="10"/>
      <c r="Z64" s="10"/>
    </row>
    <row r="65" spans="1:26" ht="120.75" customHeight="1" x14ac:dyDescent="0.35">
      <c r="A65" s="42">
        <v>11</v>
      </c>
      <c r="B65" s="10"/>
      <c r="C65" s="100" t="s">
        <v>116</v>
      </c>
      <c r="D65" s="64"/>
      <c r="E65" s="101">
        <v>1</v>
      </c>
      <c r="F65" s="65"/>
      <c r="G65" s="10"/>
      <c r="H65" s="10"/>
      <c r="I65" s="66"/>
      <c r="J65" s="103">
        <v>5338.8159999999998</v>
      </c>
      <c r="K65" s="15"/>
      <c r="L65" s="2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38"/>
      <c r="Y65" s="10"/>
      <c r="Z65" s="10"/>
    </row>
  </sheetData>
  <mergeCells count="54">
    <mergeCell ref="A37:A39"/>
    <mergeCell ref="B37:B39"/>
    <mergeCell ref="C37:C39"/>
    <mergeCell ref="A40:A42"/>
    <mergeCell ref="B40:B42"/>
    <mergeCell ref="C40:C42"/>
    <mergeCell ref="A31:A33"/>
    <mergeCell ref="B31:B33"/>
    <mergeCell ref="C31:C33"/>
    <mergeCell ref="L31:L32"/>
    <mergeCell ref="A34:A36"/>
    <mergeCell ref="B34:B36"/>
    <mergeCell ref="C34:C36"/>
    <mergeCell ref="L34:L36"/>
    <mergeCell ref="A25:A27"/>
    <mergeCell ref="B25:B27"/>
    <mergeCell ref="C25:C27"/>
    <mergeCell ref="A28:A30"/>
    <mergeCell ref="B28:B30"/>
    <mergeCell ref="C28:C30"/>
    <mergeCell ref="B18:B20"/>
    <mergeCell ref="A18:A20"/>
    <mergeCell ref="A22:A24"/>
    <mergeCell ref="B22:B24"/>
    <mergeCell ref="C22:C24"/>
    <mergeCell ref="A2:Z2"/>
    <mergeCell ref="A4:A6"/>
    <mergeCell ref="B4:G4"/>
    <mergeCell ref="H4:H6"/>
    <mergeCell ref="I4:L4"/>
    <mergeCell ref="M4:P4"/>
    <mergeCell ref="Q4:X4"/>
    <mergeCell ref="Y4:Y6"/>
    <mergeCell ref="Z4:Z6"/>
    <mergeCell ref="B5:B6"/>
    <mergeCell ref="C5:C6"/>
    <mergeCell ref="D5:D6"/>
    <mergeCell ref="E5:F5"/>
    <mergeCell ref="G5:G6"/>
    <mergeCell ref="I5:I6"/>
    <mergeCell ref="J5:J6"/>
    <mergeCell ref="K5:K6"/>
    <mergeCell ref="W5:X5"/>
    <mergeCell ref="P5:P6"/>
    <mergeCell ref="U5:V5"/>
    <mergeCell ref="Q5:R5"/>
    <mergeCell ref="L5:L6"/>
    <mergeCell ref="M5:N5"/>
    <mergeCell ref="O5:O6"/>
    <mergeCell ref="S5:T5"/>
    <mergeCell ref="C18:C20"/>
    <mergeCell ref="L22:L24"/>
    <mergeCell ref="L40:L41"/>
    <mergeCell ref="L46:L48"/>
  </mergeCells>
  <pageMargins left="0.11811023622047245" right="0.11811023622047245" top="0.35433070866141736" bottom="0.35433070866141736" header="0.31496062992125984" footer="0.31496062992125984"/>
  <pageSetup paperSize="9" scale="29" orientation="landscape" verticalDpi="4294967293" r:id="rId1"/>
  <rowBreaks count="1" manualBreakCount="1">
    <brk id="53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2022-04-27T10:39:31Z</dcterms:modified>
</cp:coreProperties>
</file>