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C6FC4598-A4DC-4718-87AB-2A03CB38EFD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 рус" sheetId="1" r:id="rId1"/>
    <sheet name="ЦДС  ка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4" i="2" l="1"/>
  <c r="H64" i="2" s="1"/>
  <c r="E63" i="2"/>
  <c r="J63" i="2" s="1"/>
  <c r="E62" i="2"/>
  <c r="H62" i="2" s="1"/>
  <c r="E61" i="2"/>
  <c r="H61" i="2" s="1"/>
  <c r="H60" i="2"/>
  <c r="E60" i="2"/>
  <c r="E59" i="2"/>
  <c r="H59" i="2" s="1"/>
  <c r="E58" i="2"/>
  <c r="H58" i="2" s="1"/>
  <c r="E57" i="2"/>
  <c r="H57" i="2" s="1"/>
  <c r="E56" i="2"/>
  <c r="H56" i="2" s="1"/>
  <c r="H55" i="2"/>
  <c r="E55" i="2"/>
  <c r="E54" i="2"/>
  <c r="H54" i="2" s="1"/>
  <c r="E53" i="2"/>
  <c r="J53" i="2" s="1"/>
  <c r="H52" i="2"/>
  <c r="E52" i="2"/>
  <c r="E51" i="2"/>
  <c r="H51" i="2" s="1"/>
  <c r="I51" i="2" s="1"/>
  <c r="E50" i="2"/>
  <c r="H50" i="2" s="1"/>
  <c r="E49" i="2"/>
  <c r="H49" i="2" s="1"/>
  <c r="E48" i="2"/>
  <c r="H48" i="2" s="1"/>
  <c r="E47" i="2"/>
  <c r="H47" i="2" s="1"/>
  <c r="E46" i="2"/>
  <c r="E45" i="2"/>
  <c r="H45" i="2" s="1"/>
  <c r="I45" i="2" s="1"/>
  <c r="E44" i="2"/>
  <c r="H44" i="2" s="1"/>
  <c r="E43" i="2"/>
  <c r="H43" i="2" s="1"/>
  <c r="H42" i="2"/>
  <c r="E42" i="2"/>
  <c r="H41" i="2"/>
  <c r="E41" i="2"/>
  <c r="E40" i="2"/>
  <c r="H40" i="2" s="1"/>
  <c r="E39" i="2"/>
  <c r="H39" i="2" s="1"/>
  <c r="E38" i="2"/>
  <c r="H38" i="2" s="1"/>
  <c r="E37" i="2"/>
  <c r="H37" i="2" s="1"/>
  <c r="E36" i="2"/>
  <c r="H36" i="2" s="1"/>
  <c r="I36" i="2" s="1"/>
  <c r="E35" i="2"/>
  <c r="H35" i="2" s="1"/>
  <c r="I35" i="2" s="1"/>
  <c r="E34" i="2"/>
  <c r="H34" i="2" s="1"/>
  <c r="E33" i="2"/>
  <c r="H33" i="2" s="1"/>
  <c r="E32" i="2"/>
  <c r="H32" i="2" s="1"/>
  <c r="E31" i="2"/>
  <c r="H31" i="2" s="1"/>
  <c r="I31" i="2" s="1"/>
  <c r="E30" i="2"/>
  <c r="H30" i="2" s="1"/>
  <c r="E29" i="2"/>
  <c r="H29" i="2" s="1"/>
  <c r="E28" i="2"/>
  <c r="E27" i="2"/>
  <c r="H27" i="2" s="1"/>
  <c r="I27" i="2" s="1"/>
  <c r="E26" i="2"/>
  <c r="H26" i="2" s="1"/>
  <c r="E25" i="2"/>
  <c r="J25" i="2" s="1"/>
  <c r="E24" i="2"/>
  <c r="H24" i="2" s="1"/>
  <c r="E23" i="2"/>
  <c r="H23" i="2" s="1"/>
  <c r="E22" i="2"/>
  <c r="H22" i="2" s="1"/>
  <c r="E21" i="2"/>
  <c r="H21" i="2" s="1"/>
  <c r="I21" i="2" s="1"/>
  <c r="E20" i="2"/>
  <c r="H20" i="2" s="1"/>
  <c r="E19" i="2"/>
  <c r="J19" i="2" s="1"/>
  <c r="E18" i="2"/>
  <c r="H18" i="2" s="1"/>
  <c r="H17" i="2"/>
  <c r="E17" i="2"/>
  <c r="E16" i="2"/>
  <c r="H16" i="2" s="1"/>
  <c r="E15" i="2"/>
  <c r="H15" i="2" s="1"/>
  <c r="H14" i="2"/>
  <c r="E14" i="2"/>
  <c r="E13" i="2"/>
  <c r="H13" i="2" s="1"/>
  <c r="E12" i="2"/>
  <c r="H12" i="2" s="1"/>
  <c r="E11" i="2"/>
  <c r="H11" i="2" s="1"/>
  <c r="I11" i="2" s="1"/>
  <c r="E10" i="2"/>
  <c r="H10" i="2" s="1"/>
  <c r="H9" i="2"/>
  <c r="E9" i="2"/>
  <c r="E8" i="2"/>
  <c r="H8" i="2" s="1"/>
  <c r="E7" i="2"/>
  <c r="H7" i="2" s="1"/>
  <c r="E64" i="1"/>
  <c r="H64" i="1" s="1"/>
  <c r="H63" i="1"/>
  <c r="E63" i="1"/>
  <c r="J63" i="1" s="1"/>
  <c r="H62" i="1"/>
  <c r="E62" i="1"/>
  <c r="E61" i="1"/>
  <c r="H61" i="1" s="1"/>
  <c r="I61" i="1" s="1"/>
  <c r="H60" i="1"/>
  <c r="E60" i="1"/>
  <c r="H59" i="1"/>
  <c r="E59" i="1"/>
  <c r="H58" i="1"/>
  <c r="E58" i="1"/>
  <c r="E57" i="1"/>
  <c r="H57" i="1" s="1"/>
  <c r="I57" i="1" s="1"/>
  <c r="H56" i="1"/>
  <c r="E56" i="1"/>
  <c r="H55" i="1"/>
  <c r="E55" i="1"/>
  <c r="H54" i="1"/>
  <c r="E54" i="1"/>
  <c r="E53" i="1"/>
  <c r="J53" i="1" s="1"/>
  <c r="E52" i="1"/>
  <c r="H52" i="1" s="1"/>
  <c r="E51" i="1"/>
  <c r="H51" i="1" s="1"/>
  <c r="I51" i="1" s="1"/>
  <c r="E50" i="1"/>
  <c r="H50" i="1" s="1"/>
  <c r="E49" i="1"/>
  <c r="H49" i="1" s="1"/>
  <c r="I49" i="1" s="1"/>
  <c r="E48" i="1"/>
  <c r="H48" i="1" s="1"/>
  <c r="E47" i="1"/>
  <c r="H47" i="1" s="1"/>
  <c r="I47" i="1" s="1"/>
  <c r="E46" i="1"/>
  <c r="E45" i="1"/>
  <c r="H45" i="1" s="1"/>
  <c r="I45" i="1" s="1"/>
  <c r="E44" i="1"/>
  <c r="H44" i="1" s="1"/>
  <c r="E43" i="1"/>
  <c r="E42" i="1"/>
  <c r="H42" i="1" s="1"/>
  <c r="E41" i="1"/>
  <c r="H41" i="1" s="1"/>
  <c r="I41" i="1" s="1"/>
  <c r="E40" i="1"/>
  <c r="H40" i="1" s="1"/>
  <c r="E39" i="1"/>
  <c r="J39" i="1" s="1"/>
  <c r="E38" i="1"/>
  <c r="H38" i="1" s="1"/>
  <c r="E37" i="1"/>
  <c r="H37" i="1" s="1"/>
  <c r="I37" i="1" s="1"/>
  <c r="E36" i="1"/>
  <c r="H36" i="1" s="1"/>
  <c r="I36" i="1" s="1"/>
  <c r="E35" i="1"/>
  <c r="H35" i="1" s="1"/>
  <c r="I35" i="1" s="1"/>
  <c r="E34" i="1"/>
  <c r="H34" i="1" s="1"/>
  <c r="E33" i="1"/>
  <c r="E32" i="1"/>
  <c r="H32" i="1" s="1"/>
  <c r="E31" i="1"/>
  <c r="H31" i="1" s="1"/>
  <c r="I31" i="1" s="1"/>
  <c r="E30" i="1"/>
  <c r="H30" i="1" s="1"/>
  <c r="E29" i="1"/>
  <c r="E28" i="1"/>
  <c r="H27" i="1"/>
  <c r="I27" i="1" s="1"/>
  <c r="E27" i="1"/>
  <c r="H26" i="1"/>
  <c r="E26" i="1"/>
  <c r="J25" i="1"/>
  <c r="E25" i="1"/>
  <c r="H25" i="1" s="1"/>
  <c r="I25" i="1" s="1"/>
  <c r="E24" i="1"/>
  <c r="H24" i="1" s="1"/>
  <c r="E23" i="1"/>
  <c r="H23" i="1" s="1"/>
  <c r="I23" i="1" s="1"/>
  <c r="E22" i="1"/>
  <c r="H22" i="1" s="1"/>
  <c r="E21" i="1"/>
  <c r="H21" i="1" s="1"/>
  <c r="E20" i="1"/>
  <c r="H20" i="1" s="1"/>
  <c r="E19" i="1"/>
  <c r="J19" i="1" s="1"/>
  <c r="E18" i="1"/>
  <c r="H18" i="1" s="1"/>
  <c r="E17" i="1"/>
  <c r="H17" i="1" s="1"/>
  <c r="I17" i="1" s="1"/>
  <c r="E16" i="1"/>
  <c r="H16" i="1" s="1"/>
  <c r="E15" i="1"/>
  <c r="H15" i="1" s="1"/>
  <c r="I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I9" i="1" s="1"/>
  <c r="E8" i="1"/>
  <c r="H8" i="1" s="1"/>
  <c r="E7" i="1"/>
  <c r="H7" i="1" s="1"/>
  <c r="I7" i="1" s="1"/>
  <c r="I11" i="1" l="1"/>
  <c r="I13" i="1"/>
  <c r="I21" i="1"/>
  <c r="I59" i="1"/>
  <c r="I55" i="1"/>
  <c r="I63" i="1"/>
  <c r="H19" i="1"/>
  <c r="I19" i="1" s="1"/>
  <c r="H53" i="1"/>
  <c r="I53" i="1" s="1"/>
  <c r="H25" i="2"/>
  <c r="I25" i="2" s="1"/>
  <c r="I13" i="2"/>
  <c r="J31" i="2"/>
  <c r="H63" i="2"/>
  <c r="I63" i="2" s="1"/>
  <c r="I59" i="2"/>
  <c r="I47" i="2"/>
  <c r="I57" i="2"/>
  <c r="I23" i="2"/>
  <c r="I41" i="2"/>
  <c r="I49" i="2"/>
  <c r="H19" i="2"/>
  <c r="I19" i="2" s="1"/>
  <c r="I37" i="2"/>
  <c r="J39" i="2"/>
  <c r="I55" i="2"/>
  <c r="I7" i="2"/>
  <c r="I9" i="2"/>
  <c r="I15" i="2"/>
  <c r="I17" i="2"/>
  <c r="I29" i="2"/>
  <c r="I33" i="2"/>
  <c r="J35" i="2"/>
  <c r="I43" i="2"/>
  <c r="I39" i="2"/>
  <c r="I61" i="2"/>
  <c r="H53" i="2"/>
  <c r="I53" i="2" s="1"/>
  <c r="H29" i="1"/>
  <c r="I29" i="1" s="1"/>
  <c r="J31" i="1"/>
  <c r="H33" i="1"/>
  <c r="I33" i="1" s="1"/>
  <c r="J35" i="1"/>
  <c r="H39" i="1"/>
  <c r="I39" i="1" s="1"/>
  <c r="H43" i="1"/>
  <c r="I43" i="1" s="1"/>
</calcChain>
</file>

<file path=xl/sharedStrings.xml><?xml version="1.0" encoding="utf-8"?>
<sst xmlns="http://schemas.openxmlformats.org/spreadsheetml/2006/main" count="214" uniqueCount="54">
  <si>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</si>
  <si>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</si>
  <si>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</si>
  <si>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</si>
  <si>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</si>
  <si>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</si>
  <si>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</si>
  <si>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</si>
  <si>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</si>
  <si>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</si>
  <si>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</si>
  <si>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</si>
  <si>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</si>
  <si>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</si>
  <si>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</si>
  <si>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</si>
  <si>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</si>
  <si>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</si>
  <si>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</si>
  <si>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</si>
  <si>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</si>
  <si>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</si>
  <si>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</si>
  <si>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</si>
  <si>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</si>
  <si>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</si>
  <si>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</si>
  <si>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</si>
  <si>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</si>
  <si>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</si>
  <si>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</si>
  <si>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</si>
  <si>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</si>
  <si>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</si>
  <si>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</si>
  <si>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</si>
  <si>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</si>
  <si>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</si>
  <si>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</si>
  <si>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</si>
  <si>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</si>
  <si>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</si>
  <si>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</si>
  <si>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</si>
  <si>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</si>
  <si>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</si>
  <si>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</si>
  <si>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</si>
  <si>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</si>
  <si>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</si>
  <si>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</si>
  <si>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Информация по загрузке (авто)трансформаторов на ПС 220-110кВ энергоузла г.Нур-Султан на 1 декабря 2021 года</t>
  </si>
  <si>
    <t>Объектілерге берілген ТШ-ға сай резервталған қуат</t>
  </si>
  <si>
    <t>2021 жылдың 1 желтоқсанға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</si>
</sst>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164" fontId="2" fillId="0" borderId="2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A7" sqref="A7:J64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65" t="s">
        <v>51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ht="30.75" customHeight="1" x14ac:dyDescent="0.3">
      <c r="A3" s="67" t="s">
        <v>0</v>
      </c>
      <c r="B3" s="70" t="s">
        <v>1</v>
      </c>
      <c r="C3" s="73" t="s">
        <v>2</v>
      </c>
      <c r="D3" s="73" t="s">
        <v>3</v>
      </c>
      <c r="E3" s="76"/>
      <c r="F3" s="80" t="s">
        <v>4</v>
      </c>
      <c r="G3" s="82" t="s">
        <v>5</v>
      </c>
      <c r="H3" s="80" t="s">
        <v>4</v>
      </c>
      <c r="I3" s="80" t="s">
        <v>6</v>
      </c>
      <c r="J3" s="85" t="s">
        <v>7</v>
      </c>
    </row>
    <row r="4" spans="1:10" ht="30.75" customHeight="1" x14ac:dyDescent="0.3">
      <c r="A4" s="68"/>
      <c r="B4" s="71"/>
      <c r="C4" s="74"/>
      <c r="D4" s="74"/>
      <c r="E4" s="77"/>
      <c r="F4" s="81"/>
      <c r="G4" s="83"/>
      <c r="H4" s="81"/>
      <c r="I4" s="81"/>
      <c r="J4" s="86"/>
    </row>
    <row r="5" spans="1:10" ht="30.75" customHeight="1" x14ac:dyDescent="0.3">
      <c r="A5" s="68"/>
      <c r="B5" s="71"/>
      <c r="C5" s="74"/>
      <c r="D5" s="78"/>
      <c r="E5" s="79"/>
      <c r="F5" s="81"/>
      <c r="G5" s="84"/>
      <c r="H5" s="81"/>
      <c r="I5" s="81"/>
      <c r="J5" s="86"/>
    </row>
    <row r="6" spans="1:10" ht="20.25" customHeight="1" thickBot="1" x14ac:dyDescent="0.35">
      <c r="A6" s="69"/>
      <c r="B6" s="72"/>
      <c r="C6" s="75"/>
      <c r="D6" s="31" t="s">
        <v>8</v>
      </c>
      <c r="E6" s="31" t="s">
        <v>9</v>
      </c>
      <c r="F6" s="32" t="s">
        <v>9</v>
      </c>
      <c r="G6" s="32" t="s">
        <v>9</v>
      </c>
      <c r="H6" s="32" t="s">
        <v>10</v>
      </c>
      <c r="I6" s="32" t="s">
        <v>10</v>
      </c>
      <c r="J6" s="33" t="s">
        <v>9</v>
      </c>
    </row>
    <row r="7" spans="1:10" ht="15" customHeight="1" x14ac:dyDescent="0.3">
      <c r="A7" s="41">
        <v>4</v>
      </c>
      <c r="B7" s="34" t="s">
        <v>12</v>
      </c>
      <c r="C7" s="5" t="s">
        <v>13</v>
      </c>
      <c r="D7" s="15">
        <v>6.3</v>
      </c>
      <c r="E7" s="15">
        <f t="shared" ref="E7:E64" si="0">D7*0.9</f>
        <v>5.67</v>
      </c>
      <c r="F7" s="29">
        <v>2.914704</v>
      </c>
      <c r="G7" s="36">
        <v>19</v>
      </c>
      <c r="H7" s="30">
        <f>F7*100/E7</f>
        <v>51.405714285714282</v>
      </c>
      <c r="I7" s="38">
        <f>H7+H8</f>
        <v>96.385714285714272</v>
      </c>
      <c r="J7" s="39">
        <v>0</v>
      </c>
    </row>
    <row r="8" spans="1:10" ht="15" customHeight="1" x14ac:dyDescent="0.3">
      <c r="A8" s="42"/>
      <c r="B8" s="35"/>
      <c r="C8" s="6" t="s">
        <v>14</v>
      </c>
      <c r="D8" s="16">
        <v>6.3</v>
      </c>
      <c r="E8" s="14">
        <f t="shared" si="0"/>
        <v>5.67</v>
      </c>
      <c r="F8" s="3">
        <v>2.5503659999999999</v>
      </c>
      <c r="G8" s="37"/>
      <c r="H8" s="4">
        <f t="shared" ref="H8:H64" si="1">F8*100/E8</f>
        <v>44.98</v>
      </c>
      <c r="I8" s="38"/>
      <c r="J8" s="40"/>
    </row>
    <row r="9" spans="1:10" ht="15" customHeight="1" x14ac:dyDescent="0.3">
      <c r="A9" s="46">
        <v>5</v>
      </c>
      <c r="B9" s="49" t="s">
        <v>15</v>
      </c>
      <c r="C9" s="5" t="s">
        <v>13</v>
      </c>
      <c r="D9" s="15">
        <v>63</v>
      </c>
      <c r="E9" s="14">
        <f t="shared" si="0"/>
        <v>56.7</v>
      </c>
      <c r="F9" s="3">
        <v>10.71971145</v>
      </c>
      <c r="G9" s="43">
        <v>141.80000000000001</v>
      </c>
      <c r="H9" s="4">
        <f t="shared" si="1"/>
        <v>18.906016666666666</v>
      </c>
      <c r="I9" s="44">
        <f>H9+H10</f>
        <v>42.846947071428573</v>
      </c>
      <c r="J9" s="40">
        <v>0</v>
      </c>
    </row>
    <row r="10" spans="1:10" ht="15" customHeight="1" x14ac:dyDescent="0.3">
      <c r="A10" s="47"/>
      <c r="B10" s="50"/>
      <c r="C10" s="17" t="s">
        <v>14</v>
      </c>
      <c r="D10" s="17">
        <v>63</v>
      </c>
      <c r="E10" s="14">
        <f t="shared" si="0"/>
        <v>56.7</v>
      </c>
      <c r="F10" s="3">
        <v>13.574507539500001</v>
      </c>
      <c r="G10" s="37"/>
      <c r="H10" s="4">
        <f t="shared" si="1"/>
        <v>23.940930404761904</v>
      </c>
      <c r="I10" s="45"/>
      <c r="J10" s="40"/>
    </row>
    <row r="11" spans="1:10" ht="15" customHeight="1" x14ac:dyDescent="0.3">
      <c r="A11" s="47"/>
      <c r="B11" s="51"/>
      <c r="C11" s="5" t="s">
        <v>16</v>
      </c>
      <c r="D11" s="15">
        <v>16</v>
      </c>
      <c r="E11" s="14">
        <f t="shared" si="0"/>
        <v>14.4</v>
      </c>
      <c r="F11" s="3">
        <v>4.8267000000000007</v>
      </c>
      <c r="G11" s="43">
        <v>13.8</v>
      </c>
      <c r="H11" s="4">
        <f t="shared" si="1"/>
        <v>33.518750000000004</v>
      </c>
      <c r="I11" s="44">
        <f>H11+H12</f>
        <v>60.225625000000008</v>
      </c>
      <c r="J11" s="40">
        <v>0</v>
      </c>
    </row>
    <row r="12" spans="1:10" ht="15" customHeight="1" x14ac:dyDescent="0.3">
      <c r="A12" s="48"/>
      <c r="B12" s="52"/>
      <c r="C12" s="6" t="s">
        <v>17</v>
      </c>
      <c r="D12" s="16">
        <v>16</v>
      </c>
      <c r="E12" s="14">
        <f t="shared" si="0"/>
        <v>14.4</v>
      </c>
      <c r="F12" s="3">
        <v>3.8457900000000005</v>
      </c>
      <c r="G12" s="37"/>
      <c r="H12" s="4">
        <f t="shared" si="1"/>
        <v>26.706875000000004</v>
      </c>
      <c r="I12" s="45"/>
      <c r="J12" s="40"/>
    </row>
    <row r="13" spans="1:10" ht="15" customHeight="1" x14ac:dyDescent="0.3">
      <c r="A13" s="53">
        <v>6</v>
      </c>
      <c r="B13" s="54" t="s">
        <v>18</v>
      </c>
      <c r="C13" s="7" t="s">
        <v>13</v>
      </c>
      <c r="D13" s="14">
        <v>63</v>
      </c>
      <c r="E13" s="14">
        <f t="shared" si="0"/>
        <v>56.7</v>
      </c>
      <c r="F13" s="21">
        <v>3.7928519999999999</v>
      </c>
      <c r="G13" s="43">
        <v>132.69999999999999</v>
      </c>
      <c r="H13" s="4">
        <f t="shared" si="1"/>
        <v>6.6893333333333329</v>
      </c>
      <c r="I13" s="44">
        <f>H13+H14</f>
        <v>10.283888888888889</v>
      </c>
      <c r="J13" s="40">
        <v>0</v>
      </c>
    </row>
    <row r="14" spans="1:10" ht="15" customHeight="1" x14ac:dyDescent="0.3">
      <c r="A14" s="42"/>
      <c r="B14" s="35"/>
      <c r="C14" s="6" t="s">
        <v>14</v>
      </c>
      <c r="D14" s="16">
        <v>63</v>
      </c>
      <c r="E14" s="14">
        <f t="shared" si="0"/>
        <v>56.7</v>
      </c>
      <c r="F14" s="3">
        <v>2.0381130000000001</v>
      </c>
      <c r="G14" s="37"/>
      <c r="H14" s="4">
        <f t="shared" si="1"/>
        <v>3.5945555555555555</v>
      </c>
      <c r="I14" s="45"/>
      <c r="J14" s="40"/>
    </row>
    <row r="15" spans="1:10" ht="15" customHeight="1" x14ac:dyDescent="0.3">
      <c r="A15" s="41">
        <v>7</v>
      </c>
      <c r="B15" s="34" t="s">
        <v>19</v>
      </c>
      <c r="C15" s="5" t="s">
        <v>13</v>
      </c>
      <c r="D15" s="15">
        <v>40</v>
      </c>
      <c r="E15" s="14">
        <f t="shared" si="0"/>
        <v>36</v>
      </c>
      <c r="F15" s="3">
        <v>12.281616000000001</v>
      </c>
      <c r="G15" s="43">
        <v>21.2</v>
      </c>
      <c r="H15" s="4">
        <f t="shared" si="1"/>
        <v>34.115600000000001</v>
      </c>
      <c r="I15" s="44">
        <f>H15+H16</f>
        <v>79.376725000000008</v>
      </c>
      <c r="J15" s="40">
        <v>0</v>
      </c>
    </row>
    <row r="16" spans="1:10" ht="15" customHeight="1" x14ac:dyDescent="0.3">
      <c r="A16" s="41"/>
      <c r="B16" s="34"/>
      <c r="C16" s="5" t="s">
        <v>14</v>
      </c>
      <c r="D16" s="15">
        <v>40</v>
      </c>
      <c r="E16" s="14">
        <f t="shared" si="0"/>
        <v>36</v>
      </c>
      <c r="F16" s="3">
        <v>16.294005000000002</v>
      </c>
      <c r="G16" s="37"/>
      <c r="H16" s="4">
        <f t="shared" si="1"/>
        <v>45.261125000000007</v>
      </c>
      <c r="I16" s="45"/>
      <c r="J16" s="40"/>
    </row>
    <row r="17" spans="1:10" ht="15" customHeight="1" x14ac:dyDescent="0.3">
      <c r="A17" s="53">
        <v>8</v>
      </c>
      <c r="B17" s="87" t="s">
        <v>20</v>
      </c>
      <c r="C17" s="7" t="s">
        <v>13</v>
      </c>
      <c r="D17" s="14">
        <v>63</v>
      </c>
      <c r="E17" s="14">
        <f t="shared" si="0"/>
        <v>56.7</v>
      </c>
      <c r="F17" s="3">
        <v>7.1045910000000001</v>
      </c>
      <c r="G17" s="43">
        <v>79.2</v>
      </c>
      <c r="H17" s="4">
        <f t="shared" si="1"/>
        <v>12.530142857142858</v>
      </c>
      <c r="I17" s="44">
        <f t="shared" ref="I17" si="2">H17+H18</f>
        <v>25.702857142857141</v>
      </c>
      <c r="J17" s="40">
        <v>0</v>
      </c>
    </row>
    <row r="18" spans="1:10" ht="15" customHeight="1" x14ac:dyDescent="0.3">
      <c r="A18" s="42"/>
      <c r="B18" s="88"/>
      <c r="C18" s="6" t="s">
        <v>14</v>
      </c>
      <c r="D18" s="16">
        <v>63</v>
      </c>
      <c r="E18" s="14">
        <f t="shared" si="0"/>
        <v>56.7</v>
      </c>
      <c r="F18" s="3">
        <v>7.4689290000000002</v>
      </c>
      <c r="G18" s="37"/>
      <c r="H18" s="4">
        <f t="shared" si="1"/>
        <v>13.172714285714285</v>
      </c>
      <c r="I18" s="45"/>
      <c r="J18" s="40"/>
    </row>
    <row r="19" spans="1:10" ht="15" customHeight="1" x14ac:dyDescent="0.3">
      <c r="A19" s="53">
        <v>9</v>
      </c>
      <c r="B19" s="34" t="s">
        <v>21</v>
      </c>
      <c r="C19" s="5" t="s">
        <v>13</v>
      </c>
      <c r="D19" s="15">
        <v>40</v>
      </c>
      <c r="E19" s="14">
        <f t="shared" si="0"/>
        <v>36</v>
      </c>
      <c r="F19" s="3">
        <v>11.562780239999999</v>
      </c>
      <c r="G19" s="43">
        <v>8</v>
      </c>
      <c r="H19" s="4">
        <f t="shared" si="1"/>
        <v>32.118834</v>
      </c>
      <c r="I19" s="44">
        <f t="shared" ref="I19" si="3">H19+H20</f>
        <v>62.993452000000005</v>
      </c>
      <c r="J19" s="40">
        <f t="shared" ref="J19" si="4">E19-F19-F20-G19</f>
        <v>5.3223572800000003</v>
      </c>
    </row>
    <row r="20" spans="1:10" ht="15" customHeight="1" x14ac:dyDescent="0.3">
      <c r="A20" s="42"/>
      <c r="B20" s="34"/>
      <c r="C20" s="5" t="s">
        <v>14</v>
      </c>
      <c r="D20" s="15">
        <v>40</v>
      </c>
      <c r="E20" s="14">
        <f t="shared" si="0"/>
        <v>36</v>
      </c>
      <c r="F20" s="3">
        <v>11.114862480000001</v>
      </c>
      <c r="G20" s="37"/>
      <c r="H20" s="4">
        <f t="shared" si="1"/>
        <v>30.874618000000005</v>
      </c>
      <c r="I20" s="45"/>
      <c r="J20" s="40"/>
    </row>
    <row r="21" spans="1:10" ht="15" customHeight="1" x14ac:dyDescent="0.3">
      <c r="A21" s="41">
        <v>10</v>
      </c>
      <c r="B21" s="54" t="s">
        <v>22</v>
      </c>
      <c r="C21" s="7" t="s">
        <v>13</v>
      </c>
      <c r="D21" s="14">
        <v>80</v>
      </c>
      <c r="E21" s="14">
        <f t="shared" si="0"/>
        <v>72</v>
      </c>
      <c r="F21" s="3">
        <v>22.414572</v>
      </c>
      <c r="G21" s="43">
        <v>85.4</v>
      </c>
      <c r="H21" s="4">
        <f t="shared" si="1"/>
        <v>31.131349999999998</v>
      </c>
      <c r="I21" s="44">
        <f t="shared" ref="I21" si="5">H21+H22</f>
        <v>59.455774999999988</v>
      </c>
      <c r="J21" s="40">
        <v>0</v>
      </c>
    </row>
    <row r="22" spans="1:10" ht="15" customHeight="1" x14ac:dyDescent="0.3">
      <c r="A22" s="41"/>
      <c r="B22" s="35"/>
      <c r="C22" s="6" t="s">
        <v>14</v>
      </c>
      <c r="D22" s="16">
        <v>80</v>
      </c>
      <c r="E22" s="14">
        <f t="shared" si="0"/>
        <v>72</v>
      </c>
      <c r="F22" s="3">
        <v>20.393585999999996</v>
      </c>
      <c r="G22" s="37"/>
      <c r="H22" s="4">
        <f t="shared" si="1"/>
        <v>28.324424999999994</v>
      </c>
      <c r="I22" s="45"/>
      <c r="J22" s="40"/>
    </row>
    <row r="23" spans="1:10" ht="15" customHeight="1" x14ac:dyDescent="0.3">
      <c r="A23" s="53">
        <v>11</v>
      </c>
      <c r="B23" s="34" t="s">
        <v>23</v>
      </c>
      <c r="C23" s="5" t="s">
        <v>13</v>
      </c>
      <c r="D23" s="15">
        <v>40</v>
      </c>
      <c r="E23" s="14">
        <f t="shared" si="0"/>
        <v>36</v>
      </c>
      <c r="F23" s="3">
        <v>20.59</v>
      </c>
      <c r="G23" s="43">
        <v>40.1</v>
      </c>
      <c r="H23" s="4">
        <f t="shared" si="1"/>
        <v>57.194444444444443</v>
      </c>
      <c r="I23" s="55">
        <f t="shared" ref="I23" si="6">H23+H24</f>
        <v>98.833333333333329</v>
      </c>
      <c r="J23" s="40">
        <v>0</v>
      </c>
    </row>
    <row r="24" spans="1:10" ht="15" customHeight="1" x14ac:dyDescent="0.3">
      <c r="A24" s="42"/>
      <c r="B24" s="34"/>
      <c r="C24" s="5" t="s">
        <v>14</v>
      </c>
      <c r="D24" s="15">
        <v>40</v>
      </c>
      <c r="E24" s="14">
        <f t="shared" si="0"/>
        <v>36</v>
      </c>
      <c r="F24" s="3">
        <v>14.99</v>
      </c>
      <c r="G24" s="37"/>
      <c r="H24" s="4">
        <f t="shared" si="1"/>
        <v>41.638888888888886</v>
      </c>
      <c r="I24" s="38"/>
      <c r="J24" s="40"/>
    </row>
    <row r="25" spans="1:10" ht="15" customHeight="1" x14ac:dyDescent="0.3">
      <c r="A25" s="46">
        <v>12</v>
      </c>
      <c r="B25" s="57" t="s">
        <v>24</v>
      </c>
      <c r="C25" s="12" t="s">
        <v>13</v>
      </c>
      <c r="D25" s="14">
        <v>10</v>
      </c>
      <c r="E25" s="14">
        <f t="shared" si="0"/>
        <v>9</v>
      </c>
      <c r="F25" s="3">
        <v>3.7990799999999996</v>
      </c>
      <c r="G25" s="43"/>
      <c r="H25" s="4">
        <f t="shared" si="1"/>
        <v>42.211999999999996</v>
      </c>
      <c r="I25" s="44">
        <f t="shared" ref="I25" si="7">H25+H26</f>
        <v>70.939688000000004</v>
      </c>
      <c r="J25" s="40">
        <f t="shared" ref="J25" si="8">E25-F25-F26-G25</f>
        <v>2.6154280799999996</v>
      </c>
    </row>
    <row r="26" spans="1:10" ht="15" customHeight="1" x14ac:dyDescent="0.3">
      <c r="A26" s="47"/>
      <c r="B26" s="50"/>
      <c r="C26" s="17" t="s">
        <v>14</v>
      </c>
      <c r="D26" s="15">
        <v>10</v>
      </c>
      <c r="E26" s="14">
        <f t="shared" si="0"/>
        <v>9</v>
      </c>
      <c r="F26" s="3">
        <v>2.5854919200000004</v>
      </c>
      <c r="G26" s="37"/>
      <c r="H26" s="4">
        <f t="shared" si="1"/>
        <v>28.727688000000008</v>
      </c>
      <c r="I26" s="45"/>
      <c r="J26" s="40"/>
    </row>
    <row r="27" spans="1:10" ht="15" customHeight="1" x14ac:dyDescent="0.3">
      <c r="A27" s="47"/>
      <c r="B27" s="50"/>
      <c r="C27" s="17" t="s">
        <v>16</v>
      </c>
      <c r="D27" s="15">
        <v>40</v>
      </c>
      <c r="E27" s="14">
        <f t="shared" si="0"/>
        <v>36</v>
      </c>
      <c r="F27" s="21">
        <v>3.1432716000000003</v>
      </c>
      <c r="G27" s="43">
        <v>69.2</v>
      </c>
      <c r="H27" s="4">
        <f t="shared" si="1"/>
        <v>8.7313100000000006</v>
      </c>
      <c r="I27" s="44">
        <f>H27</f>
        <v>8.7313100000000006</v>
      </c>
      <c r="J27" s="40">
        <v>0</v>
      </c>
    </row>
    <row r="28" spans="1:10" ht="15" customHeight="1" x14ac:dyDescent="0.3">
      <c r="A28" s="48"/>
      <c r="B28" s="58"/>
      <c r="C28" s="13" t="s">
        <v>17</v>
      </c>
      <c r="D28" s="16">
        <v>40</v>
      </c>
      <c r="E28" s="14">
        <f t="shared" si="0"/>
        <v>36</v>
      </c>
      <c r="F28" s="3" t="s">
        <v>11</v>
      </c>
      <c r="G28" s="37"/>
      <c r="H28" s="4" t="s">
        <v>11</v>
      </c>
      <c r="I28" s="45"/>
      <c r="J28" s="40"/>
    </row>
    <row r="29" spans="1:10" ht="15" customHeight="1" x14ac:dyDescent="0.3">
      <c r="A29" s="41">
        <v>13</v>
      </c>
      <c r="B29" s="54" t="s">
        <v>25</v>
      </c>
      <c r="C29" s="5" t="s">
        <v>13</v>
      </c>
      <c r="D29" s="15">
        <v>63</v>
      </c>
      <c r="E29" s="14">
        <f t="shared" si="0"/>
        <v>56.7</v>
      </c>
      <c r="F29" s="3">
        <v>12.493367999999998</v>
      </c>
      <c r="G29" s="43">
        <v>58.1</v>
      </c>
      <c r="H29" s="4">
        <f t="shared" si="1"/>
        <v>22.034158730158726</v>
      </c>
      <c r="I29" s="44">
        <f t="shared" ref="I29" si="9">H29+H30</f>
        <v>51.97688888888888</v>
      </c>
      <c r="J29" s="40">
        <v>0</v>
      </c>
    </row>
    <row r="30" spans="1:10" ht="15" customHeight="1" x14ac:dyDescent="0.3">
      <c r="A30" s="41"/>
      <c r="B30" s="35"/>
      <c r="C30" s="6" t="s">
        <v>14</v>
      </c>
      <c r="D30" s="16">
        <v>63</v>
      </c>
      <c r="E30" s="14">
        <f t="shared" si="0"/>
        <v>56.7</v>
      </c>
      <c r="F30" s="3">
        <v>16.977528</v>
      </c>
      <c r="G30" s="37"/>
      <c r="H30" s="4">
        <f t="shared" si="1"/>
        <v>29.942730158730157</v>
      </c>
      <c r="I30" s="45"/>
      <c r="J30" s="40"/>
    </row>
    <row r="31" spans="1:10" ht="15" customHeight="1" x14ac:dyDescent="0.3">
      <c r="A31" s="53">
        <v>14</v>
      </c>
      <c r="B31" s="54" t="s">
        <v>26</v>
      </c>
      <c r="C31" s="7" t="s">
        <v>13</v>
      </c>
      <c r="D31" s="14">
        <v>16</v>
      </c>
      <c r="E31" s="14">
        <f t="shared" si="0"/>
        <v>14.4</v>
      </c>
      <c r="F31" s="3">
        <v>2.1860280000000003</v>
      </c>
      <c r="G31" s="43">
        <v>6.8</v>
      </c>
      <c r="H31" s="4">
        <f t="shared" si="1"/>
        <v>15.180750000000002</v>
      </c>
      <c r="I31" s="44">
        <f t="shared" ref="I31" si="10">H31+H32</f>
        <v>34.156687500000004</v>
      </c>
      <c r="J31" s="40">
        <f t="shared" ref="J31" si="11">E31-F31-F32-G31</f>
        <v>2.6814369999999998</v>
      </c>
    </row>
    <row r="32" spans="1:10" ht="15" customHeight="1" x14ac:dyDescent="0.3">
      <c r="A32" s="42"/>
      <c r="B32" s="34"/>
      <c r="C32" s="5" t="s">
        <v>14</v>
      </c>
      <c r="D32" s="15">
        <v>16</v>
      </c>
      <c r="E32" s="14">
        <f t="shared" si="0"/>
        <v>14.4</v>
      </c>
      <c r="F32" s="3">
        <v>2.7325350000000004</v>
      </c>
      <c r="G32" s="37"/>
      <c r="H32" s="4">
        <f t="shared" si="1"/>
        <v>18.975937500000001</v>
      </c>
      <c r="I32" s="45"/>
      <c r="J32" s="40"/>
    </row>
    <row r="33" spans="1:10" ht="15" customHeight="1" x14ac:dyDescent="0.3">
      <c r="A33" s="46">
        <v>15</v>
      </c>
      <c r="B33" s="54" t="s">
        <v>27</v>
      </c>
      <c r="C33" s="7" t="s">
        <v>13</v>
      </c>
      <c r="D33" s="14">
        <v>63</v>
      </c>
      <c r="E33" s="14">
        <f t="shared" si="0"/>
        <v>56.7</v>
      </c>
      <c r="F33" s="3">
        <v>3.7526814000000011</v>
      </c>
      <c r="G33" s="43">
        <v>146</v>
      </c>
      <c r="H33" s="4">
        <f t="shared" si="1"/>
        <v>6.6184857142857165</v>
      </c>
      <c r="I33" s="44">
        <f t="shared" ref="I33" si="12">H33+H34</f>
        <v>13.236971428571433</v>
      </c>
      <c r="J33" s="40">
        <v>0</v>
      </c>
    </row>
    <row r="34" spans="1:10" ht="15" customHeight="1" x14ac:dyDescent="0.3">
      <c r="A34" s="48"/>
      <c r="B34" s="34"/>
      <c r="C34" s="5" t="s">
        <v>14</v>
      </c>
      <c r="D34" s="15">
        <v>63</v>
      </c>
      <c r="E34" s="14">
        <f t="shared" si="0"/>
        <v>56.7</v>
      </c>
      <c r="F34" s="3">
        <v>3.7526814000000011</v>
      </c>
      <c r="G34" s="37"/>
      <c r="H34" s="4">
        <f t="shared" si="1"/>
        <v>6.6184857142857165</v>
      </c>
      <c r="I34" s="59"/>
      <c r="J34" s="40"/>
    </row>
    <row r="35" spans="1:10" ht="15.6" x14ac:dyDescent="0.3">
      <c r="A35" s="22">
        <v>16</v>
      </c>
      <c r="B35" s="20" t="s">
        <v>28</v>
      </c>
      <c r="C35" s="8" t="s">
        <v>13</v>
      </c>
      <c r="D35" s="19">
        <v>25</v>
      </c>
      <c r="E35" s="14">
        <f t="shared" si="0"/>
        <v>22.5</v>
      </c>
      <c r="F35" s="3">
        <v>4.3720560000000006</v>
      </c>
      <c r="G35" s="10">
        <v>5.0999999999999996</v>
      </c>
      <c r="H35" s="4">
        <f t="shared" si="1"/>
        <v>19.431360000000002</v>
      </c>
      <c r="I35" s="18">
        <f>H35</f>
        <v>19.431360000000002</v>
      </c>
      <c r="J35" s="23">
        <f>E35-F35-G35</f>
        <v>13.027944</v>
      </c>
    </row>
    <row r="36" spans="1:10" ht="15.6" x14ac:dyDescent="0.3">
      <c r="A36" s="22">
        <v>17</v>
      </c>
      <c r="B36" s="20" t="s">
        <v>29</v>
      </c>
      <c r="C36" s="19" t="s">
        <v>13</v>
      </c>
      <c r="D36" s="19">
        <v>16</v>
      </c>
      <c r="E36" s="14">
        <f t="shared" si="0"/>
        <v>14.4</v>
      </c>
      <c r="F36" s="3">
        <v>1.264284</v>
      </c>
      <c r="G36" s="10">
        <v>15.8</v>
      </c>
      <c r="H36" s="4">
        <f t="shared" si="1"/>
        <v>8.7797499999999999</v>
      </c>
      <c r="I36" s="18">
        <f>H36</f>
        <v>8.7797499999999999</v>
      </c>
      <c r="J36" s="23">
        <v>0</v>
      </c>
    </row>
    <row r="37" spans="1:10" ht="15" customHeight="1" x14ac:dyDescent="0.3">
      <c r="A37" s="41">
        <v>18</v>
      </c>
      <c r="B37" s="34" t="s">
        <v>30</v>
      </c>
      <c r="C37" s="5" t="s">
        <v>13</v>
      </c>
      <c r="D37" s="15">
        <v>25</v>
      </c>
      <c r="E37" s="14">
        <f t="shared" si="0"/>
        <v>22.5</v>
      </c>
      <c r="F37" s="3">
        <v>10.656108</v>
      </c>
      <c r="G37" s="43">
        <v>16.100000000000001</v>
      </c>
      <c r="H37" s="4">
        <f t="shared" si="1"/>
        <v>47.360479999999995</v>
      </c>
      <c r="I37" s="55">
        <f>H37+H38</f>
        <v>93.904399999999995</v>
      </c>
      <c r="J37" s="40">
        <v>0</v>
      </c>
    </row>
    <row r="38" spans="1:10" ht="15" customHeight="1" x14ac:dyDescent="0.3">
      <c r="A38" s="41"/>
      <c r="B38" s="34"/>
      <c r="C38" s="5" t="s">
        <v>14</v>
      </c>
      <c r="D38" s="15">
        <v>25</v>
      </c>
      <c r="E38" s="14">
        <f t="shared" si="0"/>
        <v>22.5</v>
      </c>
      <c r="F38" s="3">
        <v>10.472382</v>
      </c>
      <c r="G38" s="37"/>
      <c r="H38" s="4">
        <f t="shared" si="1"/>
        <v>46.54392</v>
      </c>
      <c r="I38" s="56"/>
      <c r="J38" s="40"/>
    </row>
    <row r="39" spans="1:10" ht="15" customHeight="1" x14ac:dyDescent="0.3">
      <c r="A39" s="53">
        <v>19</v>
      </c>
      <c r="B39" s="49" t="s">
        <v>31</v>
      </c>
      <c r="C39" s="7" t="s">
        <v>13</v>
      </c>
      <c r="D39" s="14">
        <v>40</v>
      </c>
      <c r="E39" s="14">
        <f t="shared" si="0"/>
        <v>36</v>
      </c>
      <c r="F39" s="3">
        <v>4.6710000000000003</v>
      </c>
      <c r="G39" s="43">
        <v>22.8</v>
      </c>
      <c r="H39" s="4">
        <f t="shared" si="1"/>
        <v>12.975000000000001</v>
      </c>
      <c r="I39" s="44">
        <f>H39+H40</f>
        <v>22.918175000000002</v>
      </c>
      <c r="J39" s="40">
        <f t="shared" ref="J39" si="13">E39-F39-F40-G39</f>
        <v>4.9494569999999989</v>
      </c>
    </row>
    <row r="40" spans="1:10" ht="15" customHeight="1" x14ac:dyDescent="0.3">
      <c r="A40" s="42"/>
      <c r="B40" s="52"/>
      <c r="C40" s="6" t="s">
        <v>14</v>
      </c>
      <c r="D40" s="16">
        <v>40</v>
      </c>
      <c r="E40" s="14">
        <f t="shared" si="0"/>
        <v>36</v>
      </c>
      <c r="F40" s="3">
        <v>3.5795429999999997</v>
      </c>
      <c r="G40" s="37"/>
      <c r="H40" s="4">
        <f t="shared" si="1"/>
        <v>9.9431750000000001</v>
      </c>
      <c r="I40" s="59"/>
      <c r="J40" s="40"/>
    </row>
    <row r="41" spans="1:10" ht="15" customHeight="1" x14ac:dyDescent="0.3">
      <c r="A41" s="41">
        <v>20</v>
      </c>
      <c r="B41" s="51" t="s">
        <v>32</v>
      </c>
      <c r="C41" s="5" t="s">
        <v>13</v>
      </c>
      <c r="D41" s="15">
        <v>63</v>
      </c>
      <c r="E41" s="14">
        <f t="shared" si="0"/>
        <v>56.7</v>
      </c>
      <c r="F41" s="3">
        <v>14.027013</v>
      </c>
      <c r="G41" s="43">
        <v>57.3</v>
      </c>
      <c r="H41" s="4">
        <f t="shared" si="1"/>
        <v>24.738999999999997</v>
      </c>
      <c r="I41" s="44">
        <f t="shared" ref="I41" si="14">H41+H42</f>
        <v>53.975999999999999</v>
      </c>
      <c r="J41" s="40">
        <v>0</v>
      </c>
    </row>
    <row r="42" spans="1:10" ht="15" customHeight="1" x14ac:dyDescent="0.3">
      <c r="A42" s="41"/>
      <c r="B42" s="51"/>
      <c r="C42" s="5" t="s">
        <v>14</v>
      </c>
      <c r="D42" s="15">
        <v>63</v>
      </c>
      <c r="E42" s="14">
        <f t="shared" si="0"/>
        <v>56.7</v>
      </c>
      <c r="F42" s="3">
        <v>16.577379000000004</v>
      </c>
      <c r="G42" s="37"/>
      <c r="H42" s="4">
        <f t="shared" si="1"/>
        <v>29.237000000000005</v>
      </c>
      <c r="I42" s="59"/>
      <c r="J42" s="40"/>
    </row>
    <row r="43" spans="1:10" ht="15" customHeight="1" x14ac:dyDescent="0.3">
      <c r="A43" s="53">
        <v>21</v>
      </c>
      <c r="B43" s="54" t="s">
        <v>33</v>
      </c>
      <c r="C43" s="7" t="s">
        <v>13</v>
      </c>
      <c r="D43" s="14">
        <v>80</v>
      </c>
      <c r="E43" s="14">
        <f t="shared" si="0"/>
        <v>72</v>
      </c>
      <c r="F43" s="3">
        <v>29.097215999999996</v>
      </c>
      <c r="G43" s="43">
        <v>46.6</v>
      </c>
      <c r="H43" s="4">
        <f t="shared" si="1"/>
        <v>40.41279999999999</v>
      </c>
      <c r="I43" s="44">
        <f t="shared" ref="I43" si="15">H43+H44</f>
        <v>68.791287499999981</v>
      </c>
      <c r="J43" s="40">
        <v>0</v>
      </c>
    </row>
    <row r="44" spans="1:10" ht="15" customHeight="1" x14ac:dyDescent="0.3">
      <c r="A44" s="42"/>
      <c r="B44" s="35"/>
      <c r="C44" s="6" t="s">
        <v>14</v>
      </c>
      <c r="D44" s="16">
        <v>80</v>
      </c>
      <c r="E44" s="14">
        <f t="shared" si="0"/>
        <v>72</v>
      </c>
      <c r="F44" s="3">
        <v>20.432510999999998</v>
      </c>
      <c r="G44" s="37"/>
      <c r="H44" s="4">
        <f t="shared" si="1"/>
        <v>28.378487499999995</v>
      </c>
      <c r="I44" s="59"/>
      <c r="J44" s="40"/>
    </row>
    <row r="45" spans="1:10" ht="15" customHeight="1" x14ac:dyDescent="0.3">
      <c r="A45" s="53">
        <v>22</v>
      </c>
      <c r="B45" s="54" t="s">
        <v>34</v>
      </c>
      <c r="C45" s="7" t="s">
        <v>13</v>
      </c>
      <c r="D45" s="14">
        <v>80</v>
      </c>
      <c r="E45" s="14">
        <f t="shared" si="0"/>
        <v>72</v>
      </c>
      <c r="F45" s="3">
        <v>45.747773999999993</v>
      </c>
      <c r="G45" s="43">
        <v>63.1</v>
      </c>
      <c r="H45" s="4">
        <f t="shared" si="1"/>
        <v>63.538574999999987</v>
      </c>
      <c r="I45" s="44">
        <f>H45</f>
        <v>63.538574999999987</v>
      </c>
      <c r="J45" s="40">
        <v>0</v>
      </c>
    </row>
    <row r="46" spans="1:10" ht="15" customHeight="1" x14ac:dyDescent="0.3">
      <c r="A46" s="42"/>
      <c r="B46" s="35"/>
      <c r="C46" s="6" t="s">
        <v>14</v>
      </c>
      <c r="D46" s="16">
        <v>80</v>
      </c>
      <c r="E46" s="14">
        <f t="shared" si="0"/>
        <v>72</v>
      </c>
      <c r="F46" s="3" t="s">
        <v>11</v>
      </c>
      <c r="G46" s="37"/>
      <c r="H46" s="4" t="s">
        <v>11</v>
      </c>
      <c r="I46" s="59"/>
      <c r="J46" s="40"/>
    </row>
    <row r="47" spans="1:10" ht="15" customHeight="1" x14ac:dyDescent="0.3">
      <c r="A47" s="41">
        <v>23</v>
      </c>
      <c r="B47" s="34" t="s">
        <v>35</v>
      </c>
      <c r="C47" s="5" t="s">
        <v>13</v>
      </c>
      <c r="D47" s="15">
        <v>63</v>
      </c>
      <c r="E47" s="14">
        <f t="shared" si="0"/>
        <v>56.7</v>
      </c>
      <c r="F47" s="21">
        <v>11.469004309800001</v>
      </c>
      <c r="G47" s="43">
        <v>180.8</v>
      </c>
      <c r="H47" s="4">
        <f t="shared" si="1"/>
        <v>20.227520828571429</v>
      </c>
      <c r="I47" s="44">
        <f t="shared" ref="I47" si="16">H47+H48</f>
        <v>31.206677495238097</v>
      </c>
      <c r="J47" s="40">
        <v>0</v>
      </c>
    </row>
    <row r="48" spans="1:10" ht="15" customHeight="1" x14ac:dyDescent="0.3">
      <c r="A48" s="41"/>
      <c r="B48" s="34"/>
      <c r="C48" s="5" t="s">
        <v>14</v>
      </c>
      <c r="D48" s="15">
        <v>63</v>
      </c>
      <c r="E48" s="14">
        <f t="shared" si="0"/>
        <v>56.7</v>
      </c>
      <c r="F48" s="3">
        <v>6.2251818300000004</v>
      </c>
      <c r="G48" s="37"/>
      <c r="H48" s="4">
        <f t="shared" si="1"/>
        <v>10.979156666666666</v>
      </c>
      <c r="I48" s="59"/>
      <c r="J48" s="40"/>
    </row>
    <row r="49" spans="1:10" ht="15" customHeight="1" x14ac:dyDescent="0.3">
      <c r="A49" s="53">
        <v>24</v>
      </c>
      <c r="B49" s="54" t="s">
        <v>36</v>
      </c>
      <c r="C49" s="7" t="s">
        <v>13</v>
      </c>
      <c r="D49" s="14">
        <v>40</v>
      </c>
      <c r="E49" s="14">
        <f t="shared" si="0"/>
        <v>36</v>
      </c>
      <c r="F49" s="3">
        <v>21.131604000000003</v>
      </c>
      <c r="G49" s="43">
        <v>14.8</v>
      </c>
      <c r="H49" s="4">
        <f t="shared" si="1"/>
        <v>58.698900000000009</v>
      </c>
      <c r="I49" s="55">
        <f>H49+H50</f>
        <v>118.90290000000002</v>
      </c>
      <c r="J49" s="40">
        <v>0</v>
      </c>
    </row>
    <row r="50" spans="1:10" ht="15" customHeight="1" x14ac:dyDescent="0.3">
      <c r="A50" s="42"/>
      <c r="B50" s="35"/>
      <c r="C50" s="6" t="s">
        <v>14</v>
      </c>
      <c r="D50" s="16">
        <v>40</v>
      </c>
      <c r="E50" s="14">
        <f t="shared" si="0"/>
        <v>36</v>
      </c>
      <c r="F50" s="3">
        <v>21.673440000000003</v>
      </c>
      <c r="G50" s="37"/>
      <c r="H50" s="4">
        <f t="shared" si="1"/>
        <v>60.204000000000015</v>
      </c>
      <c r="I50" s="56"/>
      <c r="J50" s="40"/>
    </row>
    <row r="51" spans="1:10" ht="15" customHeight="1" x14ac:dyDescent="0.3">
      <c r="A51" s="41">
        <v>25</v>
      </c>
      <c r="B51" s="34" t="s">
        <v>37</v>
      </c>
      <c r="C51" s="5" t="s">
        <v>13</v>
      </c>
      <c r="D51" s="15">
        <v>40</v>
      </c>
      <c r="E51" s="14">
        <f t="shared" si="0"/>
        <v>36</v>
      </c>
      <c r="F51" s="3">
        <v>7.4050920000000007</v>
      </c>
      <c r="G51" s="43">
        <v>19</v>
      </c>
      <c r="H51" s="4">
        <f t="shared" si="1"/>
        <v>20.569700000000001</v>
      </c>
      <c r="I51" s="44">
        <f>H51+H52</f>
        <v>46.689953968253974</v>
      </c>
      <c r="J51" s="40">
        <v>0</v>
      </c>
    </row>
    <row r="52" spans="1:10" ht="15" customHeight="1" x14ac:dyDescent="0.3">
      <c r="A52" s="41"/>
      <c r="B52" s="34"/>
      <c r="C52" s="5" t="s">
        <v>14</v>
      </c>
      <c r="D52" s="15">
        <v>63</v>
      </c>
      <c r="E52" s="14">
        <f t="shared" si="0"/>
        <v>56.7</v>
      </c>
      <c r="F52" s="3">
        <v>14.810184000000001</v>
      </c>
      <c r="G52" s="37"/>
      <c r="H52" s="4">
        <f t="shared" si="1"/>
        <v>26.120253968253969</v>
      </c>
      <c r="I52" s="59"/>
      <c r="J52" s="40"/>
    </row>
    <row r="53" spans="1:10" ht="15" customHeight="1" x14ac:dyDescent="0.3">
      <c r="A53" s="53">
        <v>26</v>
      </c>
      <c r="B53" s="54" t="s">
        <v>38</v>
      </c>
      <c r="C53" s="7" t="s">
        <v>13</v>
      </c>
      <c r="D53" s="14">
        <v>40</v>
      </c>
      <c r="E53" s="14">
        <f t="shared" si="0"/>
        <v>36</v>
      </c>
      <c r="F53" s="3">
        <v>9.7530480000000015</v>
      </c>
      <c r="G53" s="43">
        <v>16.100000000000001</v>
      </c>
      <c r="H53" s="4">
        <f t="shared" si="1"/>
        <v>27.091800000000003</v>
      </c>
      <c r="I53" s="44">
        <f t="shared" ref="I53" si="17">H53+H54</f>
        <v>53.180200000000006</v>
      </c>
      <c r="J53" s="40">
        <f t="shared" ref="J53" si="18">E53-F53-F54-G53</f>
        <v>0.75512799999999913</v>
      </c>
    </row>
    <row r="54" spans="1:10" ht="15" customHeight="1" x14ac:dyDescent="0.3">
      <c r="A54" s="42"/>
      <c r="B54" s="35"/>
      <c r="C54" s="6" t="s">
        <v>14</v>
      </c>
      <c r="D54" s="16">
        <v>40</v>
      </c>
      <c r="E54" s="14">
        <f t="shared" si="0"/>
        <v>36</v>
      </c>
      <c r="F54" s="3">
        <v>9.3918240000000015</v>
      </c>
      <c r="G54" s="37"/>
      <c r="H54" s="4">
        <f t="shared" si="1"/>
        <v>26.088400000000004</v>
      </c>
      <c r="I54" s="59"/>
      <c r="J54" s="40"/>
    </row>
    <row r="55" spans="1:10" ht="15" customHeight="1" x14ac:dyDescent="0.3">
      <c r="A55" s="41">
        <v>27</v>
      </c>
      <c r="B55" s="54" t="s">
        <v>39</v>
      </c>
      <c r="C55" s="7" t="s">
        <v>13</v>
      </c>
      <c r="D55" s="14">
        <v>80</v>
      </c>
      <c r="E55" s="14">
        <f t="shared" si="0"/>
        <v>72</v>
      </c>
      <c r="F55" s="3">
        <v>3.8255490000000001</v>
      </c>
      <c r="G55" s="43">
        <v>164.2</v>
      </c>
      <c r="H55" s="4">
        <f t="shared" si="1"/>
        <v>5.3132625000000004</v>
      </c>
      <c r="I55" s="44">
        <f t="shared" ref="I55" si="19">H55+H56</f>
        <v>11.385562500000002</v>
      </c>
      <c r="J55" s="40">
        <v>0</v>
      </c>
    </row>
    <row r="56" spans="1:10" ht="15" customHeight="1" x14ac:dyDescent="0.3">
      <c r="A56" s="41"/>
      <c r="B56" s="35"/>
      <c r="C56" s="6" t="s">
        <v>14</v>
      </c>
      <c r="D56" s="16">
        <v>80</v>
      </c>
      <c r="E56" s="14">
        <f t="shared" si="0"/>
        <v>72</v>
      </c>
      <c r="F56" s="3">
        <v>4.3720560000000006</v>
      </c>
      <c r="G56" s="37"/>
      <c r="H56" s="4">
        <f t="shared" si="1"/>
        <v>6.0723000000000011</v>
      </c>
      <c r="I56" s="59"/>
      <c r="J56" s="40"/>
    </row>
    <row r="57" spans="1:10" ht="15" customHeight="1" x14ac:dyDescent="0.3">
      <c r="A57" s="53">
        <v>28</v>
      </c>
      <c r="B57" s="34" t="s">
        <v>40</v>
      </c>
      <c r="C57" s="5" t="s">
        <v>13</v>
      </c>
      <c r="D57" s="15">
        <v>40</v>
      </c>
      <c r="E57" s="14">
        <f t="shared" si="0"/>
        <v>36</v>
      </c>
      <c r="F57" s="3">
        <v>17.488224000000002</v>
      </c>
      <c r="G57" s="43">
        <v>5.9</v>
      </c>
      <c r="H57" s="4">
        <f t="shared" si="1"/>
        <v>48.578400000000009</v>
      </c>
      <c r="I57" s="44">
        <f t="shared" ref="I57" si="20">H57+H58</f>
        <v>85.635000000000019</v>
      </c>
      <c r="J57" s="40">
        <v>0</v>
      </c>
    </row>
    <row r="58" spans="1:10" ht="15" customHeight="1" x14ac:dyDescent="0.3">
      <c r="A58" s="42"/>
      <c r="B58" s="34"/>
      <c r="C58" s="5" t="s">
        <v>14</v>
      </c>
      <c r="D58" s="15">
        <v>40</v>
      </c>
      <c r="E58" s="14">
        <f t="shared" si="0"/>
        <v>36</v>
      </c>
      <c r="F58" s="3">
        <v>13.340376000000001</v>
      </c>
      <c r="G58" s="37"/>
      <c r="H58" s="4">
        <f t="shared" si="1"/>
        <v>37.056600000000003</v>
      </c>
      <c r="I58" s="59"/>
      <c r="J58" s="40"/>
    </row>
    <row r="59" spans="1:10" ht="15" customHeight="1" x14ac:dyDescent="0.3">
      <c r="A59" s="41">
        <v>29</v>
      </c>
      <c r="B59" s="54" t="s">
        <v>41</v>
      </c>
      <c r="C59" s="7" t="s">
        <v>13</v>
      </c>
      <c r="D59" s="14">
        <v>63</v>
      </c>
      <c r="E59" s="14">
        <f t="shared" si="0"/>
        <v>56.7</v>
      </c>
      <c r="F59" s="3">
        <v>13.844844</v>
      </c>
      <c r="G59" s="43">
        <v>36.6</v>
      </c>
      <c r="H59" s="4">
        <f t="shared" si="1"/>
        <v>24.417714285714286</v>
      </c>
      <c r="I59" s="44">
        <f t="shared" ref="I59" si="21">H59+H60</f>
        <v>47.228999999999999</v>
      </c>
      <c r="J59" s="40">
        <v>0</v>
      </c>
    </row>
    <row r="60" spans="1:10" ht="15" customHeight="1" x14ac:dyDescent="0.3">
      <c r="A60" s="41"/>
      <c r="B60" s="35"/>
      <c r="C60" s="6" t="s">
        <v>14</v>
      </c>
      <c r="D60" s="16">
        <v>63</v>
      </c>
      <c r="E60" s="14">
        <f t="shared" si="0"/>
        <v>56.7</v>
      </c>
      <c r="F60" s="3">
        <v>12.933999</v>
      </c>
      <c r="G60" s="37"/>
      <c r="H60" s="4">
        <f t="shared" si="1"/>
        <v>22.81128571428571</v>
      </c>
      <c r="I60" s="59"/>
      <c r="J60" s="40"/>
    </row>
    <row r="61" spans="1:10" ht="15" customHeight="1" x14ac:dyDescent="0.3">
      <c r="A61" s="53">
        <v>30</v>
      </c>
      <c r="B61" s="34" t="s">
        <v>42</v>
      </c>
      <c r="C61" s="5" t="s">
        <v>13</v>
      </c>
      <c r="D61" s="15">
        <v>40</v>
      </c>
      <c r="E61" s="14">
        <f t="shared" si="0"/>
        <v>36</v>
      </c>
      <c r="F61" s="3">
        <v>11.840985</v>
      </c>
      <c r="G61" s="43">
        <v>33.6</v>
      </c>
      <c r="H61" s="4">
        <f t="shared" si="1"/>
        <v>32.891625000000005</v>
      </c>
      <c r="I61" s="44">
        <f t="shared" ref="I61" si="22">H61+H62</f>
        <v>57.686850000000007</v>
      </c>
      <c r="J61" s="40">
        <v>0</v>
      </c>
    </row>
    <row r="62" spans="1:10" ht="15" customHeight="1" x14ac:dyDescent="0.3">
      <c r="A62" s="42"/>
      <c r="B62" s="34"/>
      <c r="C62" s="5" t="s">
        <v>14</v>
      </c>
      <c r="D62" s="15">
        <v>40</v>
      </c>
      <c r="E62" s="14">
        <f t="shared" si="0"/>
        <v>36</v>
      </c>
      <c r="F62" s="3">
        <v>8.9262809999999995</v>
      </c>
      <c r="G62" s="37"/>
      <c r="H62" s="4">
        <f t="shared" si="1"/>
        <v>24.795224999999999</v>
      </c>
      <c r="I62" s="59"/>
      <c r="J62" s="40"/>
    </row>
    <row r="63" spans="1:10" ht="15" customHeight="1" x14ac:dyDescent="0.3">
      <c r="A63" s="41">
        <v>31</v>
      </c>
      <c r="B63" s="54" t="s">
        <v>43</v>
      </c>
      <c r="C63" s="7" t="s">
        <v>13</v>
      </c>
      <c r="D63" s="14">
        <v>25</v>
      </c>
      <c r="E63" s="14">
        <f t="shared" si="0"/>
        <v>22.5</v>
      </c>
      <c r="F63" s="3">
        <v>2.3681969999999999</v>
      </c>
      <c r="G63" s="43">
        <v>14</v>
      </c>
      <c r="H63" s="4">
        <f t="shared" si="1"/>
        <v>10.525319999999999</v>
      </c>
      <c r="I63" s="44">
        <f t="shared" ref="I63" si="23">H63+H64</f>
        <v>25.908479999999997</v>
      </c>
      <c r="J63" s="40">
        <f t="shared" ref="J63" si="24">E63-F63-F64-G63</f>
        <v>2.6705920000000027</v>
      </c>
    </row>
    <row r="64" spans="1:10" ht="15" customHeight="1" thickBot="1" x14ac:dyDescent="0.35">
      <c r="A64" s="62"/>
      <c r="B64" s="63"/>
      <c r="C64" s="24" t="s">
        <v>14</v>
      </c>
      <c r="D64" s="25">
        <v>25</v>
      </c>
      <c r="E64" s="26">
        <f t="shared" si="0"/>
        <v>22.5</v>
      </c>
      <c r="F64" s="27">
        <v>3.461211</v>
      </c>
      <c r="G64" s="64"/>
      <c r="H64" s="28">
        <f t="shared" si="1"/>
        <v>15.38316</v>
      </c>
      <c r="I64" s="60"/>
      <c r="J64" s="61"/>
    </row>
    <row r="65" spans="1:1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</sheetData>
  <mergeCells count="146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A41:A42"/>
    <mergeCell ref="B41:B42"/>
    <mergeCell ref="G41:G42"/>
    <mergeCell ref="I41:I42"/>
    <mergeCell ref="J41:J42"/>
    <mergeCell ref="I27:I28"/>
    <mergeCell ref="J27:J28"/>
    <mergeCell ref="A33:A34"/>
    <mergeCell ref="B33:B34"/>
    <mergeCell ref="G33:G34"/>
    <mergeCell ref="I33:I34"/>
    <mergeCell ref="J33:J34"/>
    <mergeCell ref="A29:A30"/>
    <mergeCell ref="B29:B30"/>
    <mergeCell ref="G29:G30"/>
    <mergeCell ref="I29:I30"/>
    <mergeCell ref="J29:J30"/>
    <mergeCell ref="A31:A32"/>
    <mergeCell ref="B31:B32"/>
    <mergeCell ref="G31:G32"/>
    <mergeCell ref="I31:I32"/>
    <mergeCell ref="J31:J32"/>
    <mergeCell ref="A17:A18"/>
    <mergeCell ref="B17:B18"/>
    <mergeCell ref="G17:G18"/>
    <mergeCell ref="I17:I18"/>
    <mergeCell ref="J17:J18"/>
    <mergeCell ref="A19:A20"/>
    <mergeCell ref="B19:B20"/>
    <mergeCell ref="G19:G20"/>
    <mergeCell ref="I19:I20"/>
    <mergeCell ref="J19:J20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J53:J54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A37:A38"/>
    <mergeCell ref="B37:B38"/>
    <mergeCell ref="G37:G38"/>
    <mergeCell ref="I37:I38"/>
    <mergeCell ref="J37:J38"/>
    <mergeCell ref="A39:A40"/>
    <mergeCell ref="B39:B40"/>
    <mergeCell ref="G39:G40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8"/>
    <mergeCell ref="B25:B28"/>
    <mergeCell ref="G25:G26"/>
    <mergeCell ref="I25:I26"/>
    <mergeCell ref="J25:J26"/>
    <mergeCell ref="G27:G28"/>
    <mergeCell ref="B7:B8"/>
    <mergeCell ref="G7:G8"/>
    <mergeCell ref="I7:I8"/>
    <mergeCell ref="J7:J8"/>
    <mergeCell ref="A7:A8"/>
    <mergeCell ref="B15:B16"/>
    <mergeCell ref="G15:G16"/>
    <mergeCell ref="I15:I16"/>
    <mergeCell ref="J15:J16"/>
    <mergeCell ref="A9:A12"/>
    <mergeCell ref="B9:B12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15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workbookViewId="0">
      <selection activeCell="M16" sqref="M16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11" customWidth="1"/>
    <col min="10" max="10" width="18" style="1" customWidth="1"/>
    <col min="11" max="16384" width="9.109375" style="1"/>
  </cols>
  <sheetData>
    <row r="1" spans="1:10" ht="15" customHeight="1" x14ac:dyDescent="0.3">
      <c r="A1" s="65" t="s">
        <v>53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24" customHeight="1" x14ac:dyDescent="0.3">
      <c r="A3" s="90" t="s">
        <v>44</v>
      </c>
      <c r="B3" s="91" t="s">
        <v>45</v>
      </c>
      <c r="C3" s="90" t="s">
        <v>46</v>
      </c>
      <c r="D3" s="90" t="s">
        <v>47</v>
      </c>
      <c r="E3" s="93"/>
      <c r="F3" s="94" t="s">
        <v>48</v>
      </c>
      <c r="G3" s="95" t="s">
        <v>52</v>
      </c>
      <c r="H3" s="94" t="s">
        <v>48</v>
      </c>
      <c r="I3" s="94" t="s">
        <v>49</v>
      </c>
      <c r="J3" s="96" t="s">
        <v>50</v>
      </c>
    </row>
    <row r="4" spans="1:10" ht="24" customHeight="1" x14ac:dyDescent="0.3">
      <c r="A4" s="74"/>
      <c r="B4" s="71"/>
      <c r="C4" s="74"/>
      <c r="D4" s="74"/>
      <c r="E4" s="77"/>
      <c r="F4" s="81"/>
      <c r="G4" s="83"/>
      <c r="H4" s="81"/>
      <c r="I4" s="81"/>
      <c r="J4" s="96"/>
    </row>
    <row r="5" spans="1:10" ht="24" customHeight="1" x14ac:dyDescent="0.3">
      <c r="A5" s="74"/>
      <c r="B5" s="71"/>
      <c r="C5" s="74"/>
      <c r="D5" s="78"/>
      <c r="E5" s="79"/>
      <c r="F5" s="81"/>
      <c r="G5" s="84"/>
      <c r="H5" s="81"/>
      <c r="I5" s="81"/>
      <c r="J5" s="96"/>
    </row>
    <row r="6" spans="1:10" ht="15.6" x14ac:dyDescent="0.3">
      <c r="A6" s="78"/>
      <c r="B6" s="92"/>
      <c r="C6" s="78"/>
      <c r="D6" s="9" t="s">
        <v>8</v>
      </c>
      <c r="E6" s="9" t="s">
        <v>9</v>
      </c>
      <c r="F6" s="2" t="s">
        <v>9</v>
      </c>
      <c r="G6" s="2" t="s">
        <v>9</v>
      </c>
      <c r="H6" s="2" t="s">
        <v>10</v>
      </c>
      <c r="I6" s="2" t="s">
        <v>10</v>
      </c>
      <c r="J6" s="2" t="s">
        <v>9</v>
      </c>
    </row>
    <row r="7" spans="1:10" ht="15" customHeight="1" x14ac:dyDescent="0.3">
      <c r="A7" s="41">
        <v>4</v>
      </c>
      <c r="B7" s="34" t="s">
        <v>12</v>
      </c>
      <c r="C7" s="5" t="s">
        <v>13</v>
      </c>
      <c r="D7" s="15">
        <v>6.3</v>
      </c>
      <c r="E7" s="15">
        <f t="shared" ref="E7:E64" si="0">D7*0.9</f>
        <v>5.67</v>
      </c>
      <c r="F7" s="29">
        <v>2.914704</v>
      </c>
      <c r="G7" s="36">
        <v>19</v>
      </c>
      <c r="H7" s="30">
        <f>F7*100/E7</f>
        <v>51.405714285714282</v>
      </c>
      <c r="I7" s="38">
        <f>H7+H8</f>
        <v>96.385714285714272</v>
      </c>
      <c r="J7" s="39">
        <v>0</v>
      </c>
    </row>
    <row r="8" spans="1:10" ht="15" customHeight="1" x14ac:dyDescent="0.3">
      <c r="A8" s="42"/>
      <c r="B8" s="35"/>
      <c r="C8" s="6" t="s">
        <v>14</v>
      </c>
      <c r="D8" s="16">
        <v>6.3</v>
      </c>
      <c r="E8" s="14">
        <f t="shared" si="0"/>
        <v>5.67</v>
      </c>
      <c r="F8" s="3">
        <v>2.5503659999999999</v>
      </c>
      <c r="G8" s="37"/>
      <c r="H8" s="4">
        <f t="shared" ref="H8:H64" si="1">F8*100/E8</f>
        <v>44.98</v>
      </c>
      <c r="I8" s="38"/>
      <c r="J8" s="40"/>
    </row>
    <row r="9" spans="1:10" ht="15" customHeight="1" x14ac:dyDescent="0.3">
      <c r="A9" s="46">
        <v>5</v>
      </c>
      <c r="B9" s="49" t="s">
        <v>15</v>
      </c>
      <c r="C9" s="5" t="s">
        <v>13</v>
      </c>
      <c r="D9" s="15">
        <v>63</v>
      </c>
      <c r="E9" s="14">
        <f t="shared" si="0"/>
        <v>56.7</v>
      </c>
      <c r="F9" s="3">
        <v>10.71971145</v>
      </c>
      <c r="G9" s="43">
        <v>141.80000000000001</v>
      </c>
      <c r="H9" s="4">
        <f t="shared" si="1"/>
        <v>18.906016666666666</v>
      </c>
      <c r="I9" s="44">
        <f>H9+H10</f>
        <v>42.846947071428573</v>
      </c>
      <c r="J9" s="40">
        <v>0</v>
      </c>
    </row>
    <row r="10" spans="1:10" ht="15" customHeight="1" x14ac:dyDescent="0.3">
      <c r="A10" s="47"/>
      <c r="B10" s="50"/>
      <c r="C10" s="17" t="s">
        <v>14</v>
      </c>
      <c r="D10" s="17">
        <v>63</v>
      </c>
      <c r="E10" s="14">
        <f t="shared" si="0"/>
        <v>56.7</v>
      </c>
      <c r="F10" s="3">
        <v>13.574507539500001</v>
      </c>
      <c r="G10" s="37"/>
      <c r="H10" s="4">
        <f t="shared" si="1"/>
        <v>23.940930404761904</v>
      </c>
      <c r="I10" s="45"/>
      <c r="J10" s="40"/>
    </row>
    <row r="11" spans="1:10" ht="15.75" customHeight="1" x14ac:dyDescent="0.3">
      <c r="A11" s="47"/>
      <c r="B11" s="51"/>
      <c r="C11" s="5" t="s">
        <v>16</v>
      </c>
      <c r="D11" s="15">
        <v>16</v>
      </c>
      <c r="E11" s="14">
        <f t="shared" si="0"/>
        <v>14.4</v>
      </c>
      <c r="F11" s="3">
        <v>4.8267000000000007</v>
      </c>
      <c r="G11" s="43">
        <v>13.8</v>
      </c>
      <c r="H11" s="4">
        <f t="shared" si="1"/>
        <v>33.518750000000004</v>
      </c>
      <c r="I11" s="44">
        <f>H11+H12</f>
        <v>60.225625000000008</v>
      </c>
      <c r="J11" s="40">
        <v>0</v>
      </c>
    </row>
    <row r="12" spans="1:10" ht="15.75" customHeight="1" x14ac:dyDescent="0.3">
      <c r="A12" s="48"/>
      <c r="B12" s="52"/>
      <c r="C12" s="6" t="s">
        <v>17</v>
      </c>
      <c r="D12" s="16">
        <v>16</v>
      </c>
      <c r="E12" s="14">
        <f t="shared" si="0"/>
        <v>14.4</v>
      </c>
      <c r="F12" s="3">
        <v>3.8457900000000005</v>
      </c>
      <c r="G12" s="37"/>
      <c r="H12" s="4">
        <f t="shared" si="1"/>
        <v>26.706875000000004</v>
      </c>
      <c r="I12" s="45"/>
      <c r="J12" s="40"/>
    </row>
    <row r="13" spans="1:10" ht="15.75" customHeight="1" x14ac:dyDescent="0.3">
      <c r="A13" s="53">
        <v>6</v>
      </c>
      <c r="B13" s="54" t="s">
        <v>18</v>
      </c>
      <c r="C13" s="7" t="s">
        <v>13</v>
      </c>
      <c r="D13" s="14">
        <v>63</v>
      </c>
      <c r="E13" s="14">
        <f t="shared" si="0"/>
        <v>56.7</v>
      </c>
      <c r="F13" s="21">
        <v>3.7928519999999999</v>
      </c>
      <c r="G13" s="43">
        <v>132.69999999999999</v>
      </c>
      <c r="H13" s="4">
        <f t="shared" si="1"/>
        <v>6.6893333333333329</v>
      </c>
      <c r="I13" s="44">
        <f>H13+H14</f>
        <v>10.283888888888889</v>
      </c>
      <c r="J13" s="40">
        <v>0</v>
      </c>
    </row>
    <row r="14" spans="1:10" ht="15.75" customHeight="1" x14ac:dyDescent="0.3">
      <c r="A14" s="42"/>
      <c r="B14" s="35"/>
      <c r="C14" s="6" t="s">
        <v>14</v>
      </c>
      <c r="D14" s="16">
        <v>63</v>
      </c>
      <c r="E14" s="14">
        <f t="shared" si="0"/>
        <v>56.7</v>
      </c>
      <c r="F14" s="3">
        <v>2.0381130000000001</v>
      </c>
      <c r="G14" s="37"/>
      <c r="H14" s="4">
        <f t="shared" si="1"/>
        <v>3.5945555555555555</v>
      </c>
      <c r="I14" s="45"/>
      <c r="J14" s="40"/>
    </row>
    <row r="15" spans="1:10" ht="15" customHeight="1" x14ac:dyDescent="0.3">
      <c r="A15" s="41">
        <v>7</v>
      </c>
      <c r="B15" s="34" t="s">
        <v>19</v>
      </c>
      <c r="C15" s="5" t="s">
        <v>13</v>
      </c>
      <c r="D15" s="15">
        <v>40</v>
      </c>
      <c r="E15" s="14">
        <f t="shared" si="0"/>
        <v>36</v>
      </c>
      <c r="F15" s="3">
        <v>12.281616000000001</v>
      </c>
      <c r="G15" s="43">
        <v>21.2</v>
      </c>
      <c r="H15" s="4">
        <f t="shared" si="1"/>
        <v>34.115600000000001</v>
      </c>
      <c r="I15" s="44">
        <f>H15+H16</f>
        <v>79.376725000000008</v>
      </c>
      <c r="J15" s="40">
        <v>0</v>
      </c>
    </row>
    <row r="16" spans="1:10" ht="15" customHeight="1" x14ac:dyDescent="0.3">
      <c r="A16" s="41"/>
      <c r="B16" s="34"/>
      <c r="C16" s="5" t="s">
        <v>14</v>
      </c>
      <c r="D16" s="15">
        <v>40</v>
      </c>
      <c r="E16" s="14">
        <f t="shared" si="0"/>
        <v>36</v>
      </c>
      <c r="F16" s="3">
        <v>16.294005000000002</v>
      </c>
      <c r="G16" s="37"/>
      <c r="H16" s="4">
        <f t="shared" si="1"/>
        <v>45.261125000000007</v>
      </c>
      <c r="I16" s="45"/>
      <c r="J16" s="40"/>
    </row>
    <row r="17" spans="1:10" ht="15" customHeight="1" x14ac:dyDescent="0.3">
      <c r="A17" s="53">
        <v>8</v>
      </c>
      <c r="B17" s="87" t="s">
        <v>20</v>
      </c>
      <c r="C17" s="7" t="s">
        <v>13</v>
      </c>
      <c r="D17" s="14">
        <v>63</v>
      </c>
      <c r="E17" s="14">
        <f t="shared" si="0"/>
        <v>56.7</v>
      </c>
      <c r="F17" s="3">
        <v>7.1045910000000001</v>
      </c>
      <c r="G17" s="43">
        <v>79.2</v>
      </c>
      <c r="H17" s="4">
        <f t="shared" si="1"/>
        <v>12.530142857142858</v>
      </c>
      <c r="I17" s="44">
        <f t="shared" ref="I17" si="2">H17+H18</f>
        <v>25.702857142857141</v>
      </c>
      <c r="J17" s="40">
        <v>0</v>
      </c>
    </row>
    <row r="18" spans="1:10" ht="15" customHeight="1" x14ac:dyDescent="0.3">
      <c r="A18" s="42"/>
      <c r="B18" s="88"/>
      <c r="C18" s="6" t="s">
        <v>14</v>
      </c>
      <c r="D18" s="16">
        <v>63</v>
      </c>
      <c r="E18" s="14">
        <f t="shared" si="0"/>
        <v>56.7</v>
      </c>
      <c r="F18" s="3">
        <v>7.4689290000000002</v>
      </c>
      <c r="G18" s="37"/>
      <c r="H18" s="4">
        <f t="shared" si="1"/>
        <v>13.172714285714285</v>
      </c>
      <c r="I18" s="45"/>
      <c r="J18" s="40"/>
    </row>
    <row r="19" spans="1:10" ht="15" customHeight="1" x14ac:dyDescent="0.3">
      <c r="A19" s="53">
        <v>9</v>
      </c>
      <c r="B19" s="34" t="s">
        <v>21</v>
      </c>
      <c r="C19" s="5" t="s">
        <v>13</v>
      </c>
      <c r="D19" s="15">
        <v>40</v>
      </c>
      <c r="E19" s="14">
        <f t="shared" si="0"/>
        <v>36</v>
      </c>
      <c r="F19" s="3">
        <v>11.562780239999999</v>
      </c>
      <c r="G19" s="43">
        <v>8</v>
      </c>
      <c r="H19" s="4">
        <f t="shared" si="1"/>
        <v>32.118834</v>
      </c>
      <c r="I19" s="44">
        <f t="shared" ref="I19" si="3">H19+H20</f>
        <v>62.993452000000005</v>
      </c>
      <c r="J19" s="40">
        <f t="shared" ref="J19" si="4">E19-F19-F20-G19</f>
        <v>5.3223572800000003</v>
      </c>
    </row>
    <row r="20" spans="1:10" ht="15" customHeight="1" x14ac:dyDescent="0.3">
      <c r="A20" s="42"/>
      <c r="B20" s="34"/>
      <c r="C20" s="5" t="s">
        <v>14</v>
      </c>
      <c r="D20" s="15">
        <v>40</v>
      </c>
      <c r="E20" s="14">
        <f t="shared" si="0"/>
        <v>36</v>
      </c>
      <c r="F20" s="3">
        <v>11.114862480000001</v>
      </c>
      <c r="G20" s="37"/>
      <c r="H20" s="4">
        <f t="shared" si="1"/>
        <v>30.874618000000005</v>
      </c>
      <c r="I20" s="45"/>
      <c r="J20" s="40"/>
    </row>
    <row r="21" spans="1:10" ht="15" customHeight="1" x14ac:dyDescent="0.3">
      <c r="A21" s="41">
        <v>10</v>
      </c>
      <c r="B21" s="54" t="s">
        <v>22</v>
      </c>
      <c r="C21" s="7" t="s">
        <v>13</v>
      </c>
      <c r="D21" s="14">
        <v>80</v>
      </c>
      <c r="E21" s="14">
        <f t="shared" si="0"/>
        <v>72</v>
      </c>
      <c r="F21" s="3">
        <v>22.414572</v>
      </c>
      <c r="G21" s="43">
        <v>85.4</v>
      </c>
      <c r="H21" s="4">
        <f t="shared" si="1"/>
        <v>31.131349999999998</v>
      </c>
      <c r="I21" s="44">
        <f t="shared" ref="I21" si="5">H21+H22</f>
        <v>59.455774999999988</v>
      </c>
      <c r="J21" s="40">
        <v>0</v>
      </c>
    </row>
    <row r="22" spans="1:10" ht="15" customHeight="1" x14ac:dyDescent="0.3">
      <c r="A22" s="41"/>
      <c r="B22" s="35"/>
      <c r="C22" s="6" t="s">
        <v>14</v>
      </c>
      <c r="D22" s="16">
        <v>80</v>
      </c>
      <c r="E22" s="14">
        <f t="shared" si="0"/>
        <v>72</v>
      </c>
      <c r="F22" s="3">
        <v>20.393585999999996</v>
      </c>
      <c r="G22" s="37"/>
      <c r="H22" s="4">
        <f t="shared" si="1"/>
        <v>28.324424999999994</v>
      </c>
      <c r="I22" s="45"/>
      <c r="J22" s="40"/>
    </row>
    <row r="23" spans="1:10" ht="15" customHeight="1" x14ac:dyDescent="0.3">
      <c r="A23" s="53">
        <v>11</v>
      </c>
      <c r="B23" s="34" t="s">
        <v>23</v>
      </c>
      <c r="C23" s="5" t="s">
        <v>13</v>
      </c>
      <c r="D23" s="15">
        <v>40</v>
      </c>
      <c r="E23" s="14">
        <f t="shared" si="0"/>
        <v>36</v>
      </c>
      <c r="F23" s="3">
        <v>20.59</v>
      </c>
      <c r="G23" s="43">
        <v>40.1</v>
      </c>
      <c r="H23" s="4">
        <f t="shared" si="1"/>
        <v>57.194444444444443</v>
      </c>
      <c r="I23" s="55">
        <f t="shared" ref="I23" si="6">H23+H24</f>
        <v>98.833333333333329</v>
      </c>
      <c r="J23" s="40">
        <v>0</v>
      </c>
    </row>
    <row r="24" spans="1:10" ht="15" customHeight="1" x14ac:dyDescent="0.3">
      <c r="A24" s="42"/>
      <c r="B24" s="34"/>
      <c r="C24" s="5" t="s">
        <v>14</v>
      </c>
      <c r="D24" s="15">
        <v>40</v>
      </c>
      <c r="E24" s="14">
        <f t="shared" si="0"/>
        <v>36</v>
      </c>
      <c r="F24" s="3">
        <v>14.99</v>
      </c>
      <c r="G24" s="37"/>
      <c r="H24" s="4">
        <f t="shared" si="1"/>
        <v>41.638888888888886</v>
      </c>
      <c r="I24" s="38"/>
      <c r="J24" s="40"/>
    </row>
    <row r="25" spans="1:10" ht="15.75" customHeight="1" x14ac:dyDescent="0.3">
      <c r="A25" s="46">
        <v>12</v>
      </c>
      <c r="B25" s="57" t="s">
        <v>24</v>
      </c>
      <c r="C25" s="12" t="s">
        <v>13</v>
      </c>
      <c r="D25" s="14">
        <v>10</v>
      </c>
      <c r="E25" s="14">
        <f t="shared" si="0"/>
        <v>9</v>
      </c>
      <c r="F25" s="3">
        <v>3.7990799999999996</v>
      </c>
      <c r="G25" s="43"/>
      <c r="H25" s="4">
        <f t="shared" si="1"/>
        <v>42.211999999999996</v>
      </c>
      <c r="I25" s="44">
        <f t="shared" ref="I25" si="7">H25+H26</f>
        <v>70.939688000000004</v>
      </c>
      <c r="J25" s="40">
        <f t="shared" ref="J25" si="8">E25-F25-F26-G25</f>
        <v>2.6154280799999996</v>
      </c>
    </row>
    <row r="26" spans="1:10" ht="15.75" customHeight="1" x14ac:dyDescent="0.3">
      <c r="A26" s="47"/>
      <c r="B26" s="50"/>
      <c r="C26" s="17" t="s">
        <v>14</v>
      </c>
      <c r="D26" s="15">
        <v>10</v>
      </c>
      <c r="E26" s="14">
        <f t="shared" si="0"/>
        <v>9</v>
      </c>
      <c r="F26" s="3">
        <v>2.5854919200000004</v>
      </c>
      <c r="G26" s="37"/>
      <c r="H26" s="4">
        <f t="shared" si="1"/>
        <v>28.727688000000008</v>
      </c>
      <c r="I26" s="45"/>
      <c r="J26" s="40"/>
    </row>
    <row r="27" spans="1:10" ht="15.75" customHeight="1" x14ac:dyDescent="0.3">
      <c r="A27" s="47"/>
      <c r="B27" s="50"/>
      <c r="C27" s="17" t="s">
        <v>16</v>
      </c>
      <c r="D27" s="15">
        <v>40</v>
      </c>
      <c r="E27" s="14">
        <f t="shared" si="0"/>
        <v>36</v>
      </c>
      <c r="F27" s="21">
        <v>3.1432716000000003</v>
      </c>
      <c r="G27" s="43">
        <v>69.2</v>
      </c>
      <c r="H27" s="4">
        <f t="shared" si="1"/>
        <v>8.7313100000000006</v>
      </c>
      <c r="I27" s="44">
        <f>H27</f>
        <v>8.7313100000000006</v>
      </c>
      <c r="J27" s="40">
        <v>0</v>
      </c>
    </row>
    <row r="28" spans="1:10" ht="15.75" customHeight="1" x14ac:dyDescent="0.3">
      <c r="A28" s="48"/>
      <c r="B28" s="58"/>
      <c r="C28" s="13" t="s">
        <v>17</v>
      </c>
      <c r="D28" s="16">
        <v>40</v>
      </c>
      <c r="E28" s="14">
        <f t="shared" si="0"/>
        <v>36</v>
      </c>
      <c r="F28" s="3" t="s">
        <v>11</v>
      </c>
      <c r="G28" s="37"/>
      <c r="H28" s="4" t="s">
        <v>11</v>
      </c>
      <c r="I28" s="45"/>
      <c r="J28" s="40"/>
    </row>
    <row r="29" spans="1:10" ht="15" customHeight="1" x14ac:dyDescent="0.3">
      <c r="A29" s="41">
        <v>13</v>
      </c>
      <c r="B29" s="54" t="s">
        <v>25</v>
      </c>
      <c r="C29" s="5" t="s">
        <v>13</v>
      </c>
      <c r="D29" s="15">
        <v>63</v>
      </c>
      <c r="E29" s="14">
        <f t="shared" si="0"/>
        <v>56.7</v>
      </c>
      <c r="F29" s="3">
        <v>12.493367999999998</v>
      </c>
      <c r="G29" s="43">
        <v>58.1</v>
      </c>
      <c r="H29" s="4">
        <f t="shared" si="1"/>
        <v>22.034158730158726</v>
      </c>
      <c r="I29" s="44">
        <f t="shared" ref="I29" si="9">H29+H30</f>
        <v>51.97688888888888</v>
      </c>
      <c r="J29" s="40">
        <v>0</v>
      </c>
    </row>
    <row r="30" spans="1:10" ht="15" customHeight="1" x14ac:dyDescent="0.3">
      <c r="A30" s="41"/>
      <c r="B30" s="35"/>
      <c r="C30" s="6" t="s">
        <v>14</v>
      </c>
      <c r="D30" s="16">
        <v>63</v>
      </c>
      <c r="E30" s="14">
        <f t="shared" si="0"/>
        <v>56.7</v>
      </c>
      <c r="F30" s="3">
        <v>16.977528</v>
      </c>
      <c r="G30" s="37"/>
      <c r="H30" s="4">
        <f t="shared" si="1"/>
        <v>29.942730158730157</v>
      </c>
      <c r="I30" s="45"/>
      <c r="J30" s="40"/>
    </row>
    <row r="31" spans="1:10" ht="15" customHeight="1" x14ac:dyDescent="0.3">
      <c r="A31" s="53">
        <v>14</v>
      </c>
      <c r="B31" s="54" t="s">
        <v>26</v>
      </c>
      <c r="C31" s="7" t="s">
        <v>13</v>
      </c>
      <c r="D31" s="14">
        <v>16</v>
      </c>
      <c r="E31" s="14">
        <f t="shared" si="0"/>
        <v>14.4</v>
      </c>
      <c r="F31" s="3">
        <v>2.1860280000000003</v>
      </c>
      <c r="G31" s="43">
        <v>6.8</v>
      </c>
      <c r="H31" s="4">
        <f t="shared" si="1"/>
        <v>15.180750000000002</v>
      </c>
      <c r="I31" s="44">
        <f t="shared" ref="I31" si="10">H31+H32</f>
        <v>34.156687500000004</v>
      </c>
      <c r="J31" s="40">
        <f t="shared" ref="J31" si="11">E31-F31-F32-G31</f>
        <v>2.6814369999999998</v>
      </c>
    </row>
    <row r="32" spans="1:10" ht="15" customHeight="1" x14ac:dyDescent="0.3">
      <c r="A32" s="42"/>
      <c r="B32" s="34"/>
      <c r="C32" s="5" t="s">
        <v>14</v>
      </c>
      <c r="D32" s="15">
        <v>16</v>
      </c>
      <c r="E32" s="14">
        <f t="shared" si="0"/>
        <v>14.4</v>
      </c>
      <c r="F32" s="3">
        <v>2.7325350000000004</v>
      </c>
      <c r="G32" s="37"/>
      <c r="H32" s="4">
        <f t="shared" si="1"/>
        <v>18.975937500000001</v>
      </c>
      <c r="I32" s="45"/>
      <c r="J32" s="40"/>
    </row>
    <row r="33" spans="1:10" ht="15" customHeight="1" x14ac:dyDescent="0.3">
      <c r="A33" s="46">
        <v>15</v>
      </c>
      <c r="B33" s="54" t="s">
        <v>27</v>
      </c>
      <c r="C33" s="7" t="s">
        <v>13</v>
      </c>
      <c r="D33" s="14">
        <v>63</v>
      </c>
      <c r="E33" s="14">
        <f t="shared" si="0"/>
        <v>56.7</v>
      </c>
      <c r="F33" s="3">
        <v>3.7526814000000011</v>
      </c>
      <c r="G33" s="43">
        <v>146</v>
      </c>
      <c r="H33" s="4">
        <f t="shared" si="1"/>
        <v>6.6184857142857165</v>
      </c>
      <c r="I33" s="44">
        <f t="shared" ref="I33" si="12">H33+H34</f>
        <v>13.236971428571433</v>
      </c>
      <c r="J33" s="40">
        <v>0</v>
      </c>
    </row>
    <row r="34" spans="1:10" ht="15" customHeight="1" x14ac:dyDescent="0.3">
      <c r="A34" s="48"/>
      <c r="B34" s="34"/>
      <c r="C34" s="5" t="s">
        <v>14</v>
      </c>
      <c r="D34" s="15">
        <v>63</v>
      </c>
      <c r="E34" s="14">
        <f t="shared" si="0"/>
        <v>56.7</v>
      </c>
      <c r="F34" s="3">
        <v>3.7526814000000011</v>
      </c>
      <c r="G34" s="37"/>
      <c r="H34" s="4">
        <f t="shared" si="1"/>
        <v>6.6184857142857165</v>
      </c>
      <c r="I34" s="59"/>
      <c r="J34" s="40"/>
    </row>
    <row r="35" spans="1:10" ht="15.6" x14ac:dyDescent="0.3">
      <c r="A35" s="22">
        <v>16</v>
      </c>
      <c r="B35" s="20" t="s">
        <v>28</v>
      </c>
      <c r="C35" s="8" t="s">
        <v>13</v>
      </c>
      <c r="D35" s="19">
        <v>25</v>
      </c>
      <c r="E35" s="14">
        <f t="shared" si="0"/>
        <v>22.5</v>
      </c>
      <c r="F35" s="3">
        <v>4.3720560000000006</v>
      </c>
      <c r="G35" s="10">
        <v>5.0999999999999996</v>
      </c>
      <c r="H35" s="4">
        <f t="shared" si="1"/>
        <v>19.431360000000002</v>
      </c>
      <c r="I35" s="18">
        <f>H35</f>
        <v>19.431360000000002</v>
      </c>
      <c r="J35" s="23">
        <f>E35-F35-G35</f>
        <v>13.027944</v>
      </c>
    </row>
    <row r="36" spans="1:10" ht="15.6" x14ac:dyDescent="0.3">
      <c r="A36" s="22">
        <v>17</v>
      </c>
      <c r="B36" s="20" t="s">
        <v>29</v>
      </c>
      <c r="C36" s="19" t="s">
        <v>13</v>
      </c>
      <c r="D36" s="19">
        <v>16</v>
      </c>
      <c r="E36" s="14">
        <f t="shared" si="0"/>
        <v>14.4</v>
      </c>
      <c r="F36" s="3">
        <v>1.264284</v>
      </c>
      <c r="G36" s="10">
        <v>15.8</v>
      </c>
      <c r="H36" s="4">
        <f t="shared" si="1"/>
        <v>8.7797499999999999</v>
      </c>
      <c r="I36" s="18">
        <f>H36</f>
        <v>8.7797499999999999</v>
      </c>
      <c r="J36" s="23">
        <v>0</v>
      </c>
    </row>
    <row r="37" spans="1:10" ht="15" customHeight="1" x14ac:dyDescent="0.3">
      <c r="A37" s="41">
        <v>18</v>
      </c>
      <c r="B37" s="34" t="s">
        <v>30</v>
      </c>
      <c r="C37" s="5" t="s">
        <v>13</v>
      </c>
      <c r="D37" s="15">
        <v>25</v>
      </c>
      <c r="E37" s="14">
        <f t="shared" si="0"/>
        <v>22.5</v>
      </c>
      <c r="F37" s="3">
        <v>10.656108</v>
      </c>
      <c r="G37" s="43">
        <v>16.100000000000001</v>
      </c>
      <c r="H37" s="4">
        <f t="shared" si="1"/>
        <v>47.360479999999995</v>
      </c>
      <c r="I37" s="55">
        <f>H37+H38</f>
        <v>93.904399999999995</v>
      </c>
      <c r="J37" s="40">
        <v>0</v>
      </c>
    </row>
    <row r="38" spans="1:10" ht="15" customHeight="1" x14ac:dyDescent="0.3">
      <c r="A38" s="41"/>
      <c r="B38" s="34"/>
      <c r="C38" s="5" t="s">
        <v>14</v>
      </c>
      <c r="D38" s="15">
        <v>25</v>
      </c>
      <c r="E38" s="14">
        <f t="shared" si="0"/>
        <v>22.5</v>
      </c>
      <c r="F38" s="3">
        <v>10.472382</v>
      </c>
      <c r="G38" s="37"/>
      <c r="H38" s="4">
        <f t="shared" si="1"/>
        <v>46.54392</v>
      </c>
      <c r="I38" s="56"/>
      <c r="J38" s="40"/>
    </row>
    <row r="39" spans="1:10" ht="15" customHeight="1" x14ac:dyDescent="0.3">
      <c r="A39" s="53">
        <v>19</v>
      </c>
      <c r="B39" s="49" t="s">
        <v>31</v>
      </c>
      <c r="C39" s="7" t="s">
        <v>13</v>
      </c>
      <c r="D39" s="14">
        <v>40</v>
      </c>
      <c r="E39" s="14">
        <f t="shared" si="0"/>
        <v>36</v>
      </c>
      <c r="F39" s="3">
        <v>4.6710000000000003</v>
      </c>
      <c r="G39" s="43">
        <v>22.8</v>
      </c>
      <c r="H39" s="4">
        <f t="shared" si="1"/>
        <v>12.975000000000001</v>
      </c>
      <c r="I39" s="44">
        <f>H39+H40</f>
        <v>22.918175000000002</v>
      </c>
      <c r="J39" s="40">
        <f t="shared" ref="J39" si="13">E39-F39-F40-G39</f>
        <v>4.9494569999999989</v>
      </c>
    </row>
    <row r="40" spans="1:10" ht="15" customHeight="1" x14ac:dyDescent="0.3">
      <c r="A40" s="42"/>
      <c r="B40" s="52"/>
      <c r="C40" s="6" t="s">
        <v>14</v>
      </c>
      <c r="D40" s="16">
        <v>40</v>
      </c>
      <c r="E40" s="14">
        <f t="shared" si="0"/>
        <v>36</v>
      </c>
      <c r="F40" s="3">
        <v>3.5795429999999997</v>
      </c>
      <c r="G40" s="37"/>
      <c r="H40" s="4">
        <f t="shared" si="1"/>
        <v>9.9431750000000001</v>
      </c>
      <c r="I40" s="59"/>
      <c r="J40" s="40"/>
    </row>
    <row r="41" spans="1:10" ht="15" customHeight="1" x14ac:dyDescent="0.3">
      <c r="A41" s="41">
        <v>20</v>
      </c>
      <c r="B41" s="51" t="s">
        <v>32</v>
      </c>
      <c r="C41" s="5" t="s">
        <v>13</v>
      </c>
      <c r="D41" s="15">
        <v>63</v>
      </c>
      <c r="E41" s="14">
        <f t="shared" si="0"/>
        <v>56.7</v>
      </c>
      <c r="F41" s="3">
        <v>14.027013</v>
      </c>
      <c r="G41" s="43">
        <v>57.3</v>
      </c>
      <c r="H41" s="4">
        <f t="shared" si="1"/>
        <v>24.738999999999997</v>
      </c>
      <c r="I41" s="44">
        <f t="shared" ref="I41" si="14">H41+H42</f>
        <v>53.975999999999999</v>
      </c>
      <c r="J41" s="40">
        <v>0</v>
      </c>
    </row>
    <row r="42" spans="1:10" ht="15" customHeight="1" x14ac:dyDescent="0.3">
      <c r="A42" s="41"/>
      <c r="B42" s="51"/>
      <c r="C42" s="5" t="s">
        <v>14</v>
      </c>
      <c r="D42" s="15">
        <v>63</v>
      </c>
      <c r="E42" s="14">
        <f t="shared" si="0"/>
        <v>56.7</v>
      </c>
      <c r="F42" s="3">
        <v>16.577379000000004</v>
      </c>
      <c r="G42" s="37"/>
      <c r="H42" s="4">
        <f t="shared" si="1"/>
        <v>29.237000000000005</v>
      </c>
      <c r="I42" s="59"/>
      <c r="J42" s="40"/>
    </row>
    <row r="43" spans="1:10" ht="15" customHeight="1" x14ac:dyDescent="0.3">
      <c r="A43" s="53">
        <v>21</v>
      </c>
      <c r="B43" s="54" t="s">
        <v>33</v>
      </c>
      <c r="C43" s="7" t="s">
        <v>13</v>
      </c>
      <c r="D43" s="14">
        <v>80</v>
      </c>
      <c r="E43" s="14">
        <f t="shared" si="0"/>
        <v>72</v>
      </c>
      <c r="F43" s="3">
        <v>29.097215999999996</v>
      </c>
      <c r="G43" s="43">
        <v>46.6</v>
      </c>
      <c r="H43" s="4">
        <f t="shared" si="1"/>
        <v>40.41279999999999</v>
      </c>
      <c r="I43" s="44">
        <f t="shared" ref="I43" si="15">H43+H44</f>
        <v>68.791287499999981</v>
      </c>
      <c r="J43" s="40">
        <v>0</v>
      </c>
    </row>
    <row r="44" spans="1:10" ht="15" customHeight="1" x14ac:dyDescent="0.3">
      <c r="A44" s="42"/>
      <c r="B44" s="35"/>
      <c r="C44" s="6" t="s">
        <v>14</v>
      </c>
      <c r="D44" s="16">
        <v>80</v>
      </c>
      <c r="E44" s="14">
        <f t="shared" si="0"/>
        <v>72</v>
      </c>
      <c r="F44" s="3">
        <v>20.432510999999998</v>
      </c>
      <c r="G44" s="37"/>
      <c r="H44" s="4">
        <f t="shared" si="1"/>
        <v>28.378487499999995</v>
      </c>
      <c r="I44" s="59"/>
      <c r="J44" s="40"/>
    </row>
    <row r="45" spans="1:10" ht="15.75" customHeight="1" x14ac:dyDescent="0.3">
      <c r="A45" s="53">
        <v>22</v>
      </c>
      <c r="B45" s="54" t="s">
        <v>34</v>
      </c>
      <c r="C45" s="7" t="s">
        <v>13</v>
      </c>
      <c r="D45" s="14">
        <v>80</v>
      </c>
      <c r="E45" s="14">
        <f t="shared" si="0"/>
        <v>72</v>
      </c>
      <c r="F45" s="3">
        <v>45.747773999999993</v>
      </c>
      <c r="G45" s="43">
        <v>63.1</v>
      </c>
      <c r="H45" s="4">
        <f t="shared" si="1"/>
        <v>63.538574999999987</v>
      </c>
      <c r="I45" s="44">
        <f>H45</f>
        <v>63.538574999999987</v>
      </c>
      <c r="J45" s="40">
        <v>0</v>
      </c>
    </row>
    <row r="46" spans="1:10" ht="15.75" customHeight="1" x14ac:dyDescent="0.3">
      <c r="A46" s="42"/>
      <c r="B46" s="35"/>
      <c r="C46" s="6" t="s">
        <v>14</v>
      </c>
      <c r="D46" s="16">
        <v>80</v>
      </c>
      <c r="E46" s="14">
        <f t="shared" si="0"/>
        <v>72</v>
      </c>
      <c r="F46" s="3" t="s">
        <v>11</v>
      </c>
      <c r="G46" s="37"/>
      <c r="H46" s="4" t="s">
        <v>11</v>
      </c>
      <c r="I46" s="59"/>
      <c r="J46" s="40"/>
    </row>
    <row r="47" spans="1:10" ht="15" customHeight="1" x14ac:dyDescent="0.3">
      <c r="A47" s="41">
        <v>23</v>
      </c>
      <c r="B47" s="34" t="s">
        <v>35</v>
      </c>
      <c r="C47" s="5" t="s">
        <v>13</v>
      </c>
      <c r="D47" s="15">
        <v>63</v>
      </c>
      <c r="E47" s="14">
        <f t="shared" si="0"/>
        <v>56.7</v>
      </c>
      <c r="F47" s="21">
        <v>11.469004309800001</v>
      </c>
      <c r="G47" s="43">
        <v>180.8</v>
      </c>
      <c r="H47" s="4">
        <f t="shared" si="1"/>
        <v>20.227520828571429</v>
      </c>
      <c r="I47" s="44">
        <f t="shared" ref="I47" si="16">H47+H48</f>
        <v>31.206677495238097</v>
      </c>
      <c r="J47" s="40">
        <v>0</v>
      </c>
    </row>
    <row r="48" spans="1:10" ht="15" customHeight="1" x14ac:dyDescent="0.3">
      <c r="A48" s="41"/>
      <c r="B48" s="34"/>
      <c r="C48" s="5" t="s">
        <v>14</v>
      </c>
      <c r="D48" s="15">
        <v>63</v>
      </c>
      <c r="E48" s="14">
        <f t="shared" si="0"/>
        <v>56.7</v>
      </c>
      <c r="F48" s="3">
        <v>6.2251818300000004</v>
      </c>
      <c r="G48" s="37"/>
      <c r="H48" s="4">
        <f t="shared" si="1"/>
        <v>10.979156666666666</v>
      </c>
      <c r="I48" s="59"/>
      <c r="J48" s="40"/>
    </row>
    <row r="49" spans="1:10" ht="15" customHeight="1" x14ac:dyDescent="0.3">
      <c r="A49" s="53">
        <v>24</v>
      </c>
      <c r="B49" s="54" t="s">
        <v>36</v>
      </c>
      <c r="C49" s="7" t="s">
        <v>13</v>
      </c>
      <c r="D49" s="14">
        <v>40</v>
      </c>
      <c r="E49" s="14">
        <f t="shared" si="0"/>
        <v>36</v>
      </c>
      <c r="F49" s="3">
        <v>21.131604000000003</v>
      </c>
      <c r="G49" s="43">
        <v>14.8</v>
      </c>
      <c r="H49" s="4">
        <f t="shared" si="1"/>
        <v>58.698900000000009</v>
      </c>
      <c r="I49" s="55">
        <f>H49+H50</f>
        <v>118.90290000000002</v>
      </c>
      <c r="J49" s="40">
        <v>0</v>
      </c>
    </row>
    <row r="50" spans="1:10" ht="15" customHeight="1" x14ac:dyDescent="0.3">
      <c r="A50" s="42"/>
      <c r="B50" s="35"/>
      <c r="C50" s="6" t="s">
        <v>14</v>
      </c>
      <c r="D50" s="16">
        <v>40</v>
      </c>
      <c r="E50" s="14">
        <f t="shared" si="0"/>
        <v>36</v>
      </c>
      <c r="F50" s="3">
        <v>21.673440000000003</v>
      </c>
      <c r="G50" s="37"/>
      <c r="H50" s="4">
        <f t="shared" si="1"/>
        <v>60.204000000000015</v>
      </c>
      <c r="I50" s="56"/>
      <c r="J50" s="40"/>
    </row>
    <row r="51" spans="1:10" ht="15" customHeight="1" x14ac:dyDescent="0.3">
      <c r="A51" s="41">
        <v>25</v>
      </c>
      <c r="B51" s="34" t="s">
        <v>37</v>
      </c>
      <c r="C51" s="5" t="s">
        <v>13</v>
      </c>
      <c r="D51" s="15">
        <v>40</v>
      </c>
      <c r="E51" s="14">
        <f t="shared" si="0"/>
        <v>36</v>
      </c>
      <c r="F51" s="3">
        <v>7.4050920000000007</v>
      </c>
      <c r="G51" s="43">
        <v>19</v>
      </c>
      <c r="H51" s="4">
        <f t="shared" si="1"/>
        <v>20.569700000000001</v>
      </c>
      <c r="I51" s="44">
        <f>H51+H52</f>
        <v>46.689953968253974</v>
      </c>
      <c r="J51" s="40">
        <v>0</v>
      </c>
    </row>
    <row r="52" spans="1:10" ht="15" customHeight="1" x14ac:dyDescent="0.3">
      <c r="A52" s="41"/>
      <c r="B52" s="34"/>
      <c r="C52" s="5" t="s">
        <v>14</v>
      </c>
      <c r="D52" s="15">
        <v>63</v>
      </c>
      <c r="E52" s="14">
        <f t="shared" si="0"/>
        <v>56.7</v>
      </c>
      <c r="F52" s="3">
        <v>14.810184000000001</v>
      </c>
      <c r="G52" s="37"/>
      <c r="H52" s="4">
        <f t="shared" si="1"/>
        <v>26.120253968253969</v>
      </c>
      <c r="I52" s="59"/>
      <c r="J52" s="40"/>
    </row>
    <row r="53" spans="1:10" ht="15" customHeight="1" x14ac:dyDescent="0.3">
      <c r="A53" s="53">
        <v>26</v>
      </c>
      <c r="B53" s="54" t="s">
        <v>38</v>
      </c>
      <c r="C53" s="7" t="s">
        <v>13</v>
      </c>
      <c r="D53" s="14">
        <v>40</v>
      </c>
      <c r="E53" s="14">
        <f t="shared" si="0"/>
        <v>36</v>
      </c>
      <c r="F53" s="3">
        <v>9.7530480000000015</v>
      </c>
      <c r="G53" s="43">
        <v>16.100000000000001</v>
      </c>
      <c r="H53" s="4">
        <f t="shared" si="1"/>
        <v>27.091800000000003</v>
      </c>
      <c r="I53" s="44">
        <f t="shared" ref="I53" si="17">H53+H54</f>
        <v>53.180200000000006</v>
      </c>
      <c r="J53" s="40">
        <f t="shared" ref="J53" si="18">E53-F53-F54-G53</f>
        <v>0.75512799999999913</v>
      </c>
    </row>
    <row r="54" spans="1:10" ht="15" customHeight="1" x14ac:dyDescent="0.3">
      <c r="A54" s="42"/>
      <c r="B54" s="35"/>
      <c r="C54" s="6" t="s">
        <v>14</v>
      </c>
      <c r="D54" s="16">
        <v>40</v>
      </c>
      <c r="E54" s="14">
        <f t="shared" si="0"/>
        <v>36</v>
      </c>
      <c r="F54" s="3">
        <v>9.3918240000000015</v>
      </c>
      <c r="G54" s="37"/>
      <c r="H54" s="4">
        <f t="shared" si="1"/>
        <v>26.088400000000004</v>
      </c>
      <c r="I54" s="59"/>
      <c r="J54" s="40"/>
    </row>
    <row r="55" spans="1:10" ht="15" customHeight="1" x14ac:dyDescent="0.3">
      <c r="A55" s="41">
        <v>27</v>
      </c>
      <c r="B55" s="54" t="s">
        <v>39</v>
      </c>
      <c r="C55" s="7" t="s">
        <v>13</v>
      </c>
      <c r="D55" s="14">
        <v>80</v>
      </c>
      <c r="E55" s="14">
        <f t="shared" si="0"/>
        <v>72</v>
      </c>
      <c r="F55" s="3">
        <v>3.8255490000000001</v>
      </c>
      <c r="G55" s="43">
        <v>164.2</v>
      </c>
      <c r="H55" s="4">
        <f t="shared" si="1"/>
        <v>5.3132625000000004</v>
      </c>
      <c r="I55" s="44">
        <f t="shared" ref="I55" si="19">H55+H56</f>
        <v>11.385562500000002</v>
      </c>
      <c r="J55" s="40">
        <v>0</v>
      </c>
    </row>
    <row r="56" spans="1:10" ht="15" customHeight="1" x14ac:dyDescent="0.3">
      <c r="A56" s="41"/>
      <c r="B56" s="35"/>
      <c r="C56" s="6" t="s">
        <v>14</v>
      </c>
      <c r="D56" s="16">
        <v>80</v>
      </c>
      <c r="E56" s="14">
        <f t="shared" si="0"/>
        <v>72</v>
      </c>
      <c r="F56" s="3">
        <v>4.3720560000000006</v>
      </c>
      <c r="G56" s="37"/>
      <c r="H56" s="4">
        <f t="shared" si="1"/>
        <v>6.0723000000000011</v>
      </c>
      <c r="I56" s="59"/>
      <c r="J56" s="40"/>
    </row>
    <row r="57" spans="1:10" ht="15" customHeight="1" x14ac:dyDescent="0.3">
      <c r="A57" s="53">
        <v>28</v>
      </c>
      <c r="B57" s="34" t="s">
        <v>40</v>
      </c>
      <c r="C57" s="5" t="s">
        <v>13</v>
      </c>
      <c r="D57" s="15">
        <v>40</v>
      </c>
      <c r="E57" s="14">
        <f t="shared" si="0"/>
        <v>36</v>
      </c>
      <c r="F57" s="3">
        <v>17.488224000000002</v>
      </c>
      <c r="G57" s="43">
        <v>5.9</v>
      </c>
      <c r="H57" s="4">
        <f t="shared" si="1"/>
        <v>48.578400000000009</v>
      </c>
      <c r="I57" s="44">
        <f t="shared" ref="I57" si="20">H57+H58</f>
        <v>85.635000000000019</v>
      </c>
      <c r="J57" s="40">
        <v>0</v>
      </c>
    </row>
    <row r="58" spans="1:10" ht="15" customHeight="1" x14ac:dyDescent="0.3">
      <c r="A58" s="42"/>
      <c r="B58" s="34"/>
      <c r="C58" s="5" t="s">
        <v>14</v>
      </c>
      <c r="D58" s="15">
        <v>40</v>
      </c>
      <c r="E58" s="14">
        <f t="shared" si="0"/>
        <v>36</v>
      </c>
      <c r="F58" s="3">
        <v>13.340376000000001</v>
      </c>
      <c r="G58" s="37"/>
      <c r="H58" s="4">
        <f t="shared" si="1"/>
        <v>37.056600000000003</v>
      </c>
      <c r="I58" s="59"/>
      <c r="J58" s="40"/>
    </row>
    <row r="59" spans="1:10" ht="15" customHeight="1" x14ac:dyDescent="0.3">
      <c r="A59" s="41">
        <v>29</v>
      </c>
      <c r="B59" s="54" t="s">
        <v>41</v>
      </c>
      <c r="C59" s="7" t="s">
        <v>13</v>
      </c>
      <c r="D59" s="14">
        <v>63</v>
      </c>
      <c r="E59" s="14">
        <f t="shared" si="0"/>
        <v>56.7</v>
      </c>
      <c r="F59" s="3">
        <v>13.844844</v>
      </c>
      <c r="G59" s="43">
        <v>36.6</v>
      </c>
      <c r="H59" s="4">
        <f t="shared" si="1"/>
        <v>24.417714285714286</v>
      </c>
      <c r="I59" s="44">
        <f t="shared" ref="I59" si="21">H59+H60</f>
        <v>47.228999999999999</v>
      </c>
      <c r="J59" s="40">
        <v>0</v>
      </c>
    </row>
    <row r="60" spans="1:10" ht="15" customHeight="1" x14ac:dyDescent="0.3">
      <c r="A60" s="41"/>
      <c r="B60" s="35"/>
      <c r="C60" s="6" t="s">
        <v>14</v>
      </c>
      <c r="D60" s="16">
        <v>63</v>
      </c>
      <c r="E60" s="14">
        <f t="shared" si="0"/>
        <v>56.7</v>
      </c>
      <c r="F60" s="3">
        <v>12.933999</v>
      </c>
      <c r="G60" s="37"/>
      <c r="H60" s="4">
        <f t="shared" si="1"/>
        <v>22.81128571428571</v>
      </c>
      <c r="I60" s="59"/>
      <c r="J60" s="40"/>
    </row>
    <row r="61" spans="1:10" ht="15" customHeight="1" x14ac:dyDescent="0.3">
      <c r="A61" s="53">
        <v>30</v>
      </c>
      <c r="B61" s="34" t="s">
        <v>42</v>
      </c>
      <c r="C61" s="5" t="s">
        <v>13</v>
      </c>
      <c r="D61" s="15">
        <v>40</v>
      </c>
      <c r="E61" s="14">
        <f t="shared" si="0"/>
        <v>36</v>
      </c>
      <c r="F61" s="3">
        <v>11.840985</v>
      </c>
      <c r="G61" s="43">
        <v>33.6</v>
      </c>
      <c r="H61" s="4">
        <f t="shared" si="1"/>
        <v>32.891625000000005</v>
      </c>
      <c r="I61" s="44">
        <f t="shared" ref="I61" si="22">H61+H62</f>
        <v>57.686850000000007</v>
      </c>
      <c r="J61" s="40">
        <v>0</v>
      </c>
    </row>
    <row r="62" spans="1:10" ht="15" customHeight="1" x14ac:dyDescent="0.3">
      <c r="A62" s="42"/>
      <c r="B62" s="34"/>
      <c r="C62" s="5" t="s">
        <v>14</v>
      </c>
      <c r="D62" s="15">
        <v>40</v>
      </c>
      <c r="E62" s="14">
        <f t="shared" si="0"/>
        <v>36</v>
      </c>
      <c r="F62" s="3">
        <v>8.9262809999999995</v>
      </c>
      <c r="G62" s="37"/>
      <c r="H62" s="4">
        <f t="shared" si="1"/>
        <v>24.795224999999999</v>
      </c>
      <c r="I62" s="59"/>
      <c r="J62" s="40"/>
    </row>
    <row r="63" spans="1:10" ht="15" customHeight="1" x14ac:dyDescent="0.3">
      <c r="A63" s="41">
        <v>31</v>
      </c>
      <c r="B63" s="54" t="s">
        <v>43</v>
      </c>
      <c r="C63" s="7" t="s">
        <v>13</v>
      </c>
      <c r="D63" s="14">
        <v>25</v>
      </c>
      <c r="E63" s="14">
        <f t="shared" si="0"/>
        <v>22.5</v>
      </c>
      <c r="F63" s="3">
        <v>2.3681969999999999</v>
      </c>
      <c r="G63" s="43">
        <v>14</v>
      </c>
      <c r="H63" s="4">
        <f t="shared" si="1"/>
        <v>10.525319999999999</v>
      </c>
      <c r="I63" s="44">
        <f t="shared" ref="I63" si="23">H63+H64</f>
        <v>25.908479999999997</v>
      </c>
      <c r="J63" s="40">
        <f t="shared" ref="J63" si="24">E63-F63-F64-G63</f>
        <v>2.6705920000000027</v>
      </c>
    </row>
    <row r="64" spans="1:10" ht="15" customHeight="1" thickBot="1" x14ac:dyDescent="0.35">
      <c r="A64" s="62"/>
      <c r="B64" s="63"/>
      <c r="C64" s="24" t="s">
        <v>14</v>
      </c>
      <c r="D64" s="25">
        <v>25</v>
      </c>
      <c r="E64" s="26">
        <f t="shared" si="0"/>
        <v>22.5</v>
      </c>
      <c r="F64" s="27">
        <v>3.461211</v>
      </c>
      <c r="G64" s="64"/>
      <c r="H64" s="28">
        <f t="shared" si="1"/>
        <v>15.38316</v>
      </c>
      <c r="I64" s="60"/>
      <c r="J64" s="61"/>
    </row>
    <row r="65" spans="9:9" x14ac:dyDescent="0.3">
      <c r="I65" s="1"/>
    </row>
    <row r="66" spans="9:9" x14ac:dyDescent="0.3">
      <c r="I66" s="1"/>
    </row>
    <row r="67" spans="9:9" x14ac:dyDescent="0.3">
      <c r="I67" s="1"/>
    </row>
  </sheetData>
  <mergeCells count="146"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A39:A40"/>
    <mergeCell ref="B39:B40"/>
    <mergeCell ref="G39:G40"/>
    <mergeCell ref="I39:I40"/>
    <mergeCell ref="J39:J40"/>
    <mergeCell ref="A41:A42"/>
    <mergeCell ref="B41:B42"/>
    <mergeCell ref="G41:G42"/>
    <mergeCell ref="I41:I42"/>
    <mergeCell ref="J41:J42"/>
    <mergeCell ref="A33:A34"/>
    <mergeCell ref="B33:B34"/>
    <mergeCell ref="G33:G34"/>
    <mergeCell ref="I33:I34"/>
    <mergeCell ref="J33:J34"/>
    <mergeCell ref="A37:A38"/>
    <mergeCell ref="B37:B38"/>
    <mergeCell ref="G37:G38"/>
    <mergeCell ref="I37:I38"/>
    <mergeCell ref="J37:J38"/>
    <mergeCell ref="A29:A30"/>
    <mergeCell ref="B29:B30"/>
    <mergeCell ref="G29:G30"/>
    <mergeCell ref="I29:I30"/>
    <mergeCell ref="J29:J30"/>
    <mergeCell ref="A31:A32"/>
    <mergeCell ref="B31:B32"/>
    <mergeCell ref="G31:G32"/>
    <mergeCell ref="I31:I32"/>
    <mergeCell ref="J31:J32"/>
    <mergeCell ref="A25:A28"/>
    <mergeCell ref="B25:B28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17:A18"/>
    <mergeCell ref="B17:B18"/>
    <mergeCell ref="G17:G18"/>
    <mergeCell ref="I17:I18"/>
    <mergeCell ref="J17:J18"/>
    <mergeCell ref="A19:A20"/>
    <mergeCell ref="B19:B20"/>
    <mergeCell ref="G19:G20"/>
    <mergeCell ref="I19:I20"/>
    <mergeCell ref="J19:J20"/>
    <mergeCell ref="A13:A14"/>
    <mergeCell ref="B13:B14"/>
    <mergeCell ref="G13:G14"/>
    <mergeCell ref="I13:I14"/>
    <mergeCell ref="J13:J14"/>
    <mergeCell ref="A15:A16"/>
    <mergeCell ref="B15:B16"/>
    <mergeCell ref="G15:G16"/>
    <mergeCell ref="I15:I16"/>
    <mergeCell ref="J15:J16"/>
    <mergeCell ref="B7:B8"/>
    <mergeCell ref="G7:G8"/>
    <mergeCell ref="I7:I8"/>
    <mergeCell ref="J7:J8"/>
    <mergeCell ref="G9:G10"/>
    <mergeCell ref="I9:I10"/>
    <mergeCell ref="J9:J10"/>
    <mergeCell ref="A9:A12"/>
    <mergeCell ref="B9:B12"/>
    <mergeCell ref="G11:G12"/>
    <mergeCell ref="I11:I12"/>
    <mergeCell ref="J11:J12"/>
    <mergeCell ref="A7:A8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ЦДС  рус</vt:lpstr>
      <vt:lpstr>ЦДС 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dcterms:created xsi:type="dcterms:W3CDTF">2021-07-30T04:27:11Z</dcterms:created>
  <dcterms:modified xsi:type="dcterms:W3CDTF">2021-12-03T06:53:55Z</dcterms:modified>
</cp:coreProperties>
</file>