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ubakirova\Desktop\Рабочий стол 17.01.2024\Перизат ФаилСервер\ДЛЯ САЙТА\2026\"/>
    </mc:Choice>
  </mc:AlternateContent>
  <xr:revisionPtr revIDLastSave="0" documentId="13_ncr:1_{594276D2-0E69-4E10-8AA4-1A52AE286272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ЦДС март рус" sheetId="1" r:id="rId1"/>
    <sheet name="ЦДС наурыз қаз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" l="1"/>
  <c r="F66" i="1"/>
  <c r="F48" i="1"/>
  <c r="F12" i="1"/>
  <c r="G73" i="3"/>
  <c r="J73" i="3" s="1"/>
  <c r="F73" i="3"/>
  <c r="E73" i="3"/>
  <c r="G72" i="3"/>
  <c r="F72" i="3"/>
  <c r="E72" i="3"/>
  <c r="G71" i="3"/>
  <c r="F71" i="3"/>
  <c r="E71" i="3"/>
  <c r="J71" i="3" s="1"/>
  <c r="G70" i="3"/>
  <c r="J70" i="3" s="1"/>
  <c r="F70" i="3"/>
  <c r="E70" i="3"/>
  <c r="G69" i="3"/>
  <c r="J69" i="3" s="1"/>
  <c r="F69" i="3"/>
  <c r="E69" i="3"/>
  <c r="G68" i="3"/>
  <c r="K68" i="3" s="1"/>
  <c r="F68" i="3"/>
  <c r="E68" i="3"/>
  <c r="J67" i="3"/>
  <c r="G67" i="3"/>
  <c r="F67" i="3"/>
  <c r="E67" i="3"/>
  <c r="G66" i="3"/>
  <c r="K66" i="3" s="1"/>
  <c r="F66" i="3"/>
  <c r="E66" i="3"/>
  <c r="G65" i="3"/>
  <c r="J65" i="3" s="1"/>
  <c r="F65" i="3"/>
  <c r="E65" i="3"/>
  <c r="G64" i="3"/>
  <c r="F64" i="3"/>
  <c r="E64" i="3"/>
  <c r="G63" i="3"/>
  <c r="J63" i="3" s="1"/>
  <c r="F63" i="3"/>
  <c r="E63" i="3"/>
  <c r="G62" i="3"/>
  <c r="K62" i="3" s="1"/>
  <c r="F62" i="3"/>
  <c r="E62" i="3"/>
  <c r="G61" i="3"/>
  <c r="F61" i="3"/>
  <c r="E61" i="3"/>
  <c r="G60" i="3"/>
  <c r="J60" i="3" s="1"/>
  <c r="F60" i="3"/>
  <c r="E60" i="3"/>
  <c r="G59" i="3"/>
  <c r="F59" i="3"/>
  <c r="E59" i="3"/>
  <c r="G58" i="3"/>
  <c r="H58" i="3" s="1"/>
  <c r="F58" i="3"/>
  <c r="E58" i="3"/>
  <c r="G57" i="3"/>
  <c r="J57" i="3" s="1"/>
  <c r="F57" i="3"/>
  <c r="E57" i="3"/>
  <c r="G56" i="3"/>
  <c r="H56" i="3" s="1"/>
  <c r="F56" i="3"/>
  <c r="E56" i="3"/>
  <c r="G55" i="3"/>
  <c r="K54" i="3" s="1"/>
  <c r="F55" i="3"/>
  <c r="E55" i="3"/>
  <c r="G54" i="3"/>
  <c r="J54" i="3" s="1"/>
  <c r="F54" i="3"/>
  <c r="E54" i="3"/>
  <c r="G53" i="3"/>
  <c r="J53" i="3" s="1"/>
  <c r="F53" i="3"/>
  <c r="E53" i="3"/>
  <c r="G52" i="3"/>
  <c r="K52" i="3" s="1"/>
  <c r="F52" i="3"/>
  <c r="E52" i="3"/>
  <c r="G51" i="3"/>
  <c r="J51" i="3" s="1"/>
  <c r="F51" i="3"/>
  <c r="E51" i="3"/>
  <c r="G50" i="3"/>
  <c r="K50" i="3" s="1"/>
  <c r="F50" i="3"/>
  <c r="E50" i="3"/>
  <c r="G49" i="3"/>
  <c r="J49" i="3" s="1"/>
  <c r="F49" i="3"/>
  <c r="E49" i="3"/>
  <c r="G48" i="3"/>
  <c r="H48" i="3" s="1"/>
  <c r="F48" i="3"/>
  <c r="E48" i="3"/>
  <c r="G47" i="3"/>
  <c r="J47" i="3" s="1"/>
  <c r="F47" i="3"/>
  <c r="E47" i="3"/>
  <c r="G46" i="3"/>
  <c r="F46" i="3"/>
  <c r="E46" i="3"/>
  <c r="G45" i="3"/>
  <c r="F45" i="3"/>
  <c r="E45" i="3"/>
  <c r="G44" i="3"/>
  <c r="J44" i="3" s="1"/>
  <c r="F44" i="3"/>
  <c r="E44" i="3"/>
  <c r="G43" i="3"/>
  <c r="F43" i="3"/>
  <c r="E43" i="3"/>
  <c r="G42" i="3"/>
  <c r="J42" i="3" s="1"/>
  <c r="F42" i="3"/>
  <c r="E42" i="3"/>
  <c r="G41" i="3"/>
  <c r="K41" i="3" s="1"/>
  <c r="F41" i="3"/>
  <c r="E41" i="3"/>
  <c r="G40" i="3"/>
  <c r="J40" i="3" s="1"/>
  <c r="F40" i="3"/>
  <c r="E40" i="3"/>
  <c r="G39" i="3"/>
  <c r="J39" i="3" s="1"/>
  <c r="F39" i="3"/>
  <c r="E39" i="3"/>
  <c r="G38" i="3"/>
  <c r="J38" i="3" s="1"/>
  <c r="F38" i="3"/>
  <c r="E38" i="3"/>
  <c r="G37" i="3"/>
  <c r="J37" i="3" s="1"/>
  <c r="F37" i="3"/>
  <c r="E37" i="3"/>
  <c r="G36" i="3"/>
  <c r="J36" i="3" s="1"/>
  <c r="F36" i="3"/>
  <c r="E36" i="3"/>
  <c r="G35" i="3"/>
  <c r="H35" i="3" s="1"/>
  <c r="F35" i="3"/>
  <c r="E35" i="3"/>
  <c r="G34" i="3"/>
  <c r="J34" i="3" s="1"/>
  <c r="F34" i="3"/>
  <c r="E34" i="3"/>
  <c r="G33" i="3"/>
  <c r="K33" i="3" s="1"/>
  <c r="F33" i="3"/>
  <c r="E33" i="3"/>
  <c r="L33" i="3" s="1"/>
  <c r="G32" i="3"/>
  <c r="J32" i="3" s="1"/>
  <c r="F32" i="3"/>
  <c r="E32" i="3"/>
  <c r="G31" i="3"/>
  <c r="K31" i="3" s="1"/>
  <c r="F31" i="3"/>
  <c r="E31" i="3"/>
  <c r="G30" i="3"/>
  <c r="J30" i="3" s="1"/>
  <c r="F30" i="3"/>
  <c r="E30" i="3"/>
  <c r="G29" i="3"/>
  <c r="J29" i="3" s="1"/>
  <c r="F29" i="3"/>
  <c r="E29" i="3"/>
  <c r="G28" i="3"/>
  <c r="J28" i="3" s="1"/>
  <c r="F28" i="3"/>
  <c r="E28" i="3"/>
  <c r="G27" i="3"/>
  <c r="K27" i="3" s="1"/>
  <c r="F27" i="3"/>
  <c r="E27" i="3"/>
  <c r="G26" i="3"/>
  <c r="F26" i="3"/>
  <c r="E26" i="3"/>
  <c r="G25" i="3"/>
  <c r="J25" i="3" s="1"/>
  <c r="F25" i="3"/>
  <c r="E25" i="3"/>
  <c r="G24" i="3"/>
  <c r="F24" i="3"/>
  <c r="E24" i="3"/>
  <c r="G23" i="3"/>
  <c r="F23" i="3"/>
  <c r="E23" i="3"/>
  <c r="G22" i="3"/>
  <c r="J22" i="3" s="1"/>
  <c r="F22" i="3"/>
  <c r="E22" i="3"/>
  <c r="G21" i="3"/>
  <c r="H21" i="3" s="1"/>
  <c r="F21" i="3"/>
  <c r="E21" i="3"/>
  <c r="G20" i="3"/>
  <c r="F20" i="3"/>
  <c r="E20" i="3"/>
  <c r="J20" i="3" s="1"/>
  <c r="G19" i="3"/>
  <c r="J19" i="3" s="1"/>
  <c r="F19" i="3"/>
  <c r="E19" i="3"/>
  <c r="G18" i="3"/>
  <c r="J18" i="3" s="1"/>
  <c r="F18" i="3"/>
  <c r="E18" i="3"/>
  <c r="G17" i="3"/>
  <c r="J17" i="3" s="1"/>
  <c r="F17" i="3"/>
  <c r="E17" i="3"/>
  <c r="G16" i="3"/>
  <c r="J16" i="3" s="1"/>
  <c r="F16" i="3"/>
  <c r="E16" i="3"/>
  <c r="G15" i="3"/>
  <c r="K15" i="3" s="1"/>
  <c r="F15" i="3"/>
  <c r="E15" i="3"/>
  <c r="E14" i="3"/>
  <c r="E13" i="3"/>
  <c r="G12" i="3"/>
  <c r="H11" i="3" s="1"/>
  <c r="F12" i="3"/>
  <c r="E12" i="3"/>
  <c r="J12" i="3" s="1"/>
  <c r="K11" i="3"/>
  <c r="G11" i="3"/>
  <c r="F11" i="3"/>
  <c r="E11" i="3"/>
  <c r="G10" i="3"/>
  <c r="J10" i="3" s="1"/>
  <c r="F10" i="3"/>
  <c r="E10" i="3"/>
  <c r="G9" i="3"/>
  <c r="F9" i="3"/>
  <c r="E9" i="3"/>
  <c r="G8" i="3"/>
  <c r="J8" i="3" s="1"/>
  <c r="F8" i="3"/>
  <c r="E8" i="3"/>
  <c r="G7" i="3"/>
  <c r="F7" i="3"/>
  <c r="E7" i="3"/>
  <c r="E14" i="1"/>
  <c r="E13" i="1"/>
  <c r="J56" i="3" l="1"/>
  <c r="K25" i="3"/>
  <c r="K60" i="3"/>
  <c r="K21" i="3"/>
  <c r="H37" i="3"/>
  <c r="K70" i="3"/>
  <c r="H33" i="3"/>
  <c r="K23" i="3"/>
  <c r="K64" i="3"/>
  <c r="J24" i="3"/>
  <c r="J64" i="3"/>
  <c r="J21" i="3"/>
  <c r="K7" i="3"/>
  <c r="K48" i="3"/>
  <c r="K44" i="3"/>
  <c r="J48" i="3"/>
  <c r="H19" i="3"/>
  <c r="J45" i="3"/>
  <c r="H54" i="3"/>
  <c r="K58" i="3"/>
  <c r="L72" i="3"/>
  <c r="J55" i="3"/>
  <c r="J59" i="3"/>
  <c r="H72" i="3"/>
  <c r="J61" i="3"/>
  <c r="J35" i="3"/>
  <c r="K9" i="3"/>
  <c r="J41" i="3"/>
  <c r="K46" i="3"/>
  <c r="J72" i="3"/>
  <c r="H70" i="3"/>
  <c r="H29" i="3"/>
  <c r="K56" i="3"/>
  <c r="H64" i="3"/>
  <c r="K35" i="3"/>
  <c r="K19" i="3"/>
  <c r="K29" i="3"/>
  <c r="K43" i="3"/>
  <c r="H23" i="3"/>
  <c r="J23" i="3"/>
  <c r="H39" i="3"/>
  <c r="J58" i="3"/>
  <c r="H9" i="3"/>
  <c r="K39" i="3"/>
  <c r="J68" i="3"/>
  <c r="H52" i="3"/>
  <c r="H68" i="3"/>
  <c r="J33" i="3"/>
  <c r="J52" i="3"/>
  <c r="J9" i="3"/>
  <c r="K17" i="3"/>
  <c r="H27" i="3"/>
  <c r="H46" i="3"/>
  <c r="H62" i="3"/>
  <c r="H17" i="3"/>
  <c r="J27" i="3"/>
  <c r="J43" i="3"/>
  <c r="J46" i="3"/>
  <c r="J62" i="3"/>
  <c r="J26" i="3"/>
  <c r="H15" i="3"/>
  <c r="H31" i="3"/>
  <c r="H50" i="3"/>
  <c r="H66" i="3"/>
  <c r="K72" i="3"/>
  <c r="J50" i="3"/>
  <c r="J66" i="3"/>
  <c r="K37" i="3"/>
  <c r="J7" i="3"/>
  <c r="H25" i="3"/>
  <c r="H44" i="3"/>
  <c r="H60" i="3"/>
  <c r="H7" i="3"/>
  <c r="J15" i="3"/>
  <c r="J31" i="3"/>
  <c r="H41" i="3"/>
  <c r="G57" i="1" l="1"/>
  <c r="F57" i="1"/>
  <c r="G56" i="1"/>
  <c r="F56" i="1"/>
  <c r="E56" i="1"/>
  <c r="G73" i="1"/>
  <c r="F73" i="1"/>
  <c r="G72" i="1"/>
  <c r="F72" i="1"/>
  <c r="G71" i="1"/>
  <c r="F71" i="1"/>
  <c r="G70" i="1"/>
  <c r="F70" i="1"/>
  <c r="G69" i="1"/>
  <c r="G68" i="1"/>
  <c r="F68" i="1"/>
  <c r="G67" i="1"/>
  <c r="F67" i="1"/>
  <c r="G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2" i="1"/>
  <c r="G11" i="1"/>
  <c r="F11" i="1"/>
  <c r="G10" i="1"/>
  <c r="F10" i="1"/>
  <c r="G9" i="1"/>
  <c r="F9" i="1"/>
  <c r="G8" i="1"/>
  <c r="F8" i="1"/>
  <c r="G7" i="1"/>
  <c r="F7" i="1"/>
  <c r="H7" i="1" l="1"/>
  <c r="H44" i="1"/>
  <c r="H70" i="1"/>
  <c r="H9" i="1"/>
  <c r="H29" i="1"/>
  <c r="E73" i="1" l="1"/>
  <c r="J73" i="1" s="1"/>
  <c r="E72" i="1"/>
  <c r="L72" i="1" s="1"/>
  <c r="E71" i="1"/>
  <c r="J71" i="1" s="1"/>
  <c r="E70" i="1"/>
  <c r="K70" i="1" s="1"/>
  <c r="E69" i="1"/>
  <c r="E68" i="1"/>
  <c r="J68" i="1" s="1"/>
  <c r="E67" i="1"/>
  <c r="J67" i="1" s="1"/>
  <c r="E66" i="1"/>
  <c r="J66" i="1" s="1"/>
  <c r="E65" i="1"/>
  <c r="J65" i="1" s="1"/>
  <c r="E64" i="1"/>
  <c r="K64" i="1" s="1"/>
  <c r="E63" i="1"/>
  <c r="E62" i="1"/>
  <c r="E61" i="1"/>
  <c r="J61" i="1" s="1"/>
  <c r="E60" i="1"/>
  <c r="K60" i="1" s="1"/>
  <c r="E59" i="1"/>
  <c r="J59" i="1" s="1"/>
  <c r="E58" i="1"/>
  <c r="E57" i="1"/>
  <c r="E55" i="1"/>
  <c r="J55" i="1" s="1"/>
  <c r="E54" i="1"/>
  <c r="J54" i="1" s="1"/>
  <c r="E53" i="1"/>
  <c r="E52" i="1"/>
  <c r="E51" i="1"/>
  <c r="J51" i="1" s="1"/>
  <c r="E50" i="1"/>
  <c r="J50" i="1" s="1"/>
  <c r="E49" i="1"/>
  <c r="J49" i="1" s="1"/>
  <c r="E48" i="1"/>
  <c r="K48" i="1" s="1"/>
  <c r="E47" i="1"/>
  <c r="K46" i="1" s="1"/>
  <c r="E46" i="1"/>
  <c r="J46" i="1" s="1"/>
  <c r="E45" i="1"/>
  <c r="J45" i="1" s="1"/>
  <c r="E44" i="1"/>
  <c r="J44" i="1" s="1"/>
  <c r="E43" i="1"/>
  <c r="K43" i="1" s="1"/>
  <c r="E42" i="1"/>
  <c r="E41" i="1"/>
  <c r="J41" i="1" s="1"/>
  <c r="E40" i="1"/>
  <c r="J40" i="1" s="1"/>
  <c r="E39" i="1"/>
  <c r="J39" i="1" s="1"/>
  <c r="E38" i="1"/>
  <c r="J38" i="1" s="1"/>
  <c r="H37" i="1"/>
  <c r="E37" i="1"/>
  <c r="E36" i="1"/>
  <c r="J36" i="1" s="1"/>
  <c r="H35" i="1"/>
  <c r="E35" i="1"/>
  <c r="E34" i="1"/>
  <c r="J34" i="1" s="1"/>
  <c r="E33" i="1"/>
  <c r="L33" i="1" s="1"/>
  <c r="E32" i="1"/>
  <c r="J32" i="1" s="1"/>
  <c r="E31" i="1"/>
  <c r="J31" i="1" s="1"/>
  <c r="E30" i="1"/>
  <c r="J30" i="1" s="1"/>
  <c r="E29" i="1"/>
  <c r="E28" i="1"/>
  <c r="E27" i="1"/>
  <c r="J27" i="1" s="1"/>
  <c r="E26" i="1"/>
  <c r="J26" i="1" s="1"/>
  <c r="E25" i="1"/>
  <c r="J25" i="1" s="1"/>
  <c r="E24" i="1"/>
  <c r="J24" i="1" s="1"/>
  <c r="E23" i="1"/>
  <c r="J23" i="1" s="1"/>
  <c r="E22" i="1"/>
  <c r="E21" i="1"/>
  <c r="E20" i="1"/>
  <c r="J20" i="1" s="1"/>
  <c r="E19" i="1"/>
  <c r="J19" i="1" s="1"/>
  <c r="E18" i="1"/>
  <c r="J18" i="1" s="1"/>
  <c r="E17" i="1"/>
  <c r="E16" i="1"/>
  <c r="E15" i="1"/>
  <c r="J15" i="1" s="1"/>
  <c r="E12" i="1"/>
  <c r="J12" i="1" s="1"/>
  <c r="E11" i="1"/>
  <c r="E10" i="1"/>
  <c r="J10" i="1" s="1"/>
  <c r="E9" i="1"/>
  <c r="E8" i="1"/>
  <c r="J8" i="1" s="1"/>
  <c r="E7" i="1"/>
  <c r="K7" i="1" s="1"/>
  <c r="J56" i="1" l="1"/>
  <c r="K56" i="1"/>
  <c r="K41" i="1"/>
  <c r="K50" i="1"/>
  <c r="K27" i="1"/>
  <c r="J42" i="1"/>
  <c r="H39" i="1"/>
  <c r="K54" i="1"/>
  <c r="K39" i="1"/>
  <c r="K9" i="1"/>
  <c r="K21" i="1"/>
  <c r="J22" i="1"/>
  <c r="K29" i="1"/>
  <c r="J53" i="1"/>
  <c r="K35" i="1"/>
  <c r="K58" i="1"/>
  <c r="K68" i="1"/>
  <c r="K15" i="1"/>
  <c r="K17" i="1"/>
  <c r="K37" i="1"/>
  <c r="H41" i="1"/>
  <c r="K23" i="1"/>
  <c r="K33" i="1"/>
  <c r="K72" i="1"/>
  <c r="K62" i="1"/>
  <c r="J7" i="1"/>
  <c r="J63" i="1"/>
  <c r="J64" i="1"/>
  <c r="K52" i="1"/>
  <c r="H11" i="1"/>
  <c r="K11" i="1"/>
  <c r="H23" i="1"/>
  <c r="K25" i="1"/>
  <c r="J37" i="1"/>
  <c r="K44" i="1"/>
  <c r="H54" i="1"/>
  <c r="H64" i="1"/>
  <c r="K66" i="1"/>
  <c r="J9" i="1"/>
  <c r="J16" i="1"/>
  <c r="H21" i="1"/>
  <c r="J28" i="1"/>
  <c r="H33" i="1"/>
  <c r="J35" i="1"/>
  <c r="J47" i="1"/>
  <c r="H52" i="1"/>
  <c r="J57" i="1"/>
  <c r="H62" i="1"/>
  <c r="J69" i="1"/>
  <c r="J21" i="1"/>
  <c r="J33" i="1"/>
  <c r="J52" i="1"/>
  <c r="J62" i="1"/>
  <c r="H31" i="1"/>
  <c r="H50" i="1"/>
  <c r="H60" i="1"/>
  <c r="H72" i="1"/>
  <c r="J43" i="1"/>
  <c r="J60" i="1"/>
  <c r="J72" i="1"/>
  <c r="H17" i="1"/>
  <c r="K19" i="1"/>
  <c r="K31" i="1"/>
  <c r="H48" i="1"/>
  <c r="H58" i="1"/>
  <c r="H19" i="1"/>
  <c r="J17" i="1"/>
  <c r="J29" i="1"/>
  <c r="J48" i="1"/>
  <c r="J58" i="1"/>
  <c r="J70" i="1"/>
  <c r="H15" i="1"/>
  <c r="H27" i="1"/>
  <c r="H46" i="1"/>
  <c r="H68" i="1"/>
  <c r="H56" i="1"/>
  <c r="H25" i="1"/>
  <c r="H66" i="1"/>
</calcChain>
</file>

<file path=xl/sharedStrings.xml><?xml version="1.0" encoding="utf-8"?>
<sst xmlns="http://schemas.openxmlformats.org/spreadsheetml/2006/main" count="260" uniqueCount="65">
  <si>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</si>
  <si>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</si>
  <si>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</si>
  <si>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</si>
  <si>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тран-ра</t>
  </si>
  <si>
    <t>Загрузка одного тран-ра</t>
  </si>
  <si>
    <t>Мощность зарезервированная для объектов по выданным ТУ</t>
  </si>
  <si>
    <t>Загрузка трансформатора</t>
  </si>
  <si>
    <t>Загрузка одного трансформатора</t>
  </si>
  <si>
    <t>Имеется резерв мощности</t>
  </si>
  <si>
    <t>МВА</t>
  </si>
  <si>
    <t>МВт</t>
  </si>
  <si>
    <t>%</t>
  </si>
  <si>
    <t>Батыс</t>
  </si>
  <si>
    <t>АТ-1</t>
  </si>
  <si>
    <t>АТ-2</t>
  </si>
  <si>
    <t>Достык</t>
  </si>
  <si>
    <t>Шыгыс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</si>
  <si>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</si>
  <si>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</si>
  <si>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</si>
  <si>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</si>
  <si>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</si>
  <si>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</si>
  <si>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</si>
  <si>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</si>
  <si>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</si>
  <si>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</si>
  <si>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</si>
  <si>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</si>
  <si>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</si>
  <si>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</si>
  <si>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</si>
  <si>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</si>
  <si>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</si>
  <si>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</si>
  <si>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</si>
  <si>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</si>
  <si>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</si>
  <si>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</si>
  <si>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</si>
  <si>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</si>
  <si>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</si>
  <si>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</si>
  <si>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</si>
  <si>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</si>
  <si>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</si>
  <si>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</si>
  <si>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</si>
  <si>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</si>
  <si>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</si>
  <si>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Начальник ЦДС</t>
  </si>
  <si>
    <t>Даиров С.К.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</si>
  <si>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</si>
  <si>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</si>
  <si>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</si>
  <si>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</si>
  <si>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</si>
  <si>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Бір тран-дың жүктелуі</t>
  </si>
  <si>
    <t>Объектілерге берілген ТШ-ға сай резервталған қуат</t>
  </si>
  <si>
    <t>Қуат қоры бар көлем</t>
  </si>
  <si>
    <t>Арай</t>
  </si>
  <si>
    <t>-</t>
  </si>
  <si>
    <t>2026 жылдың 1 наурыз айына қарасты Астана қ. энергия торабының 220-110 кВ ШС (авто) трансформаторлардың жүктілігі жөніндегі ақпарат</t>
  </si>
  <si>
    <t>Информация по загрузке (авто)трансформаторов на ПС 220-110кВ энергоузла г.Астана на 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</si>
</sst>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1" fillId="0" borderId="0" xfId="0" applyFont="1"/>
    <xf numFmtId="0" fontId="3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2" fontId="3" fillId="0" borderId="2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2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2" fontId="3" fillId="0" borderId="15" xfId="0" applyNumberFormat="1" applyFont="1" applyBorder="1" applyAlignment="1">
      <alignment horizontal="center" vertical="center"/>
    </xf>
    <xf numFmtId="164" fontId="3" fillId="3" borderId="26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ds-sk11-2\&#1086;&#1073;&#1097;&#1072;&#1103;\&#1056;&#1045;&#1046;&#1048;&#1052;&#1053;&#1040;&#1071;%20&#1043;&#1056;&#1059;&#1055;&#1055;&#1040;\&#1050;&#1054;&#1053;&#1058;&#1056;&#1054;&#1051;&#1068;&#1053;&#1067;&#1045;%20&#1047;&#1040;&#1052;&#1045;&#1056;&#1067;\2025%20&#1079;&#1080;&#1084;&#1072;\&#1047;&#1072;&#1075;&#1088;&#1091;&#1079;&#1082;&#1072;%20&#1090;&#1088;&#1072;&#1085;&#1089;%2017.12.25%20&#1040;&#1076;&#1080;&#1083;&#1100;&#1093;&#1072;&#1085;.xlsx" TargetMode="External"/><Relationship Id="rId1" Type="http://schemas.openxmlformats.org/officeDocument/2006/relationships/externalLinkPath" Target="file:///\\Cds-sk11-2\&#1086;&#1073;&#1097;&#1072;&#1103;\&#1056;&#1045;&#1046;&#1048;&#1052;&#1053;&#1040;&#1071;%20&#1043;&#1056;&#1059;&#1055;&#1055;&#1040;\&#1050;&#1054;&#1053;&#1058;&#1056;&#1054;&#1051;&#1068;&#1053;&#1067;&#1045;%20&#1047;&#1040;&#1052;&#1045;&#1056;&#1067;\2025%20&#1079;&#1080;&#1084;&#1072;\&#1047;&#1072;&#1075;&#1088;&#1091;&#1079;&#1082;&#1072;%20&#1090;&#1088;&#1072;&#1085;&#1089;%2017.12.25%20&#1040;&#1076;&#1080;&#1083;&#1100;&#1093;&#1072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3-00"/>
      <sheetName val="10-00"/>
      <sheetName val="18-00"/>
      <sheetName val="20-00"/>
      <sheetName val="max-min"/>
      <sheetName val="Для Начальника"/>
    </sheetNames>
    <sheetDataSet>
      <sheetData sheetId="0"/>
      <sheetData sheetId="1"/>
      <sheetData sheetId="2"/>
      <sheetData sheetId="3"/>
      <sheetData sheetId="4">
        <row r="6">
          <cell r="G6">
            <v>182</v>
          </cell>
          <cell r="I6">
            <v>182</v>
          </cell>
        </row>
        <row r="7">
          <cell r="G7">
            <v>183</v>
          </cell>
          <cell r="I7">
            <v>183</v>
          </cell>
        </row>
        <row r="8">
          <cell r="G8">
            <v>84</v>
          </cell>
          <cell r="I8">
            <v>84</v>
          </cell>
        </row>
        <row r="9">
          <cell r="G9">
            <v>85</v>
          </cell>
          <cell r="I9">
            <v>85</v>
          </cell>
        </row>
        <row r="10">
          <cell r="G10">
            <v>0</v>
          </cell>
          <cell r="I10">
            <v>0</v>
          </cell>
        </row>
        <row r="11">
          <cell r="G11">
            <v>157</v>
          </cell>
          <cell r="I11">
            <v>146</v>
          </cell>
        </row>
        <row r="12">
          <cell r="G12">
            <v>6.8</v>
          </cell>
          <cell r="I12">
            <v>6.8</v>
          </cell>
        </row>
        <row r="13">
          <cell r="G13">
            <v>3.2</v>
          </cell>
          <cell r="I13">
            <v>3.2</v>
          </cell>
        </row>
        <row r="14">
          <cell r="G14">
            <v>20.7</v>
          </cell>
          <cell r="I14">
            <v>20.6</v>
          </cell>
        </row>
        <row r="15">
          <cell r="G15">
            <v>21</v>
          </cell>
          <cell r="I15">
            <v>20.399999999999999</v>
          </cell>
        </row>
        <row r="16">
          <cell r="G16">
            <v>8</v>
          </cell>
          <cell r="I16">
            <v>8</v>
          </cell>
        </row>
        <row r="17">
          <cell r="G17">
            <v>5.8</v>
          </cell>
          <cell r="I17">
            <v>5.8</v>
          </cell>
        </row>
        <row r="18">
          <cell r="G18">
            <v>9.374230635097474</v>
          </cell>
          <cell r="I18">
            <v>9.11</v>
          </cell>
        </row>
        <row r="19">
          <cell r="G19">
            <v>8.3629241297527042</v>
          </cell>
          <cell r="I19">
            <v>8.1300000000000008</v>
          </cell>
        </row>
        <row r="20">
          <cell r="G20">
            <v>17.7</v>
          </cell>
          <cell r="I20">
            <v>17.2</v>
          </cell>
        </row>
        <row r="21">
          <cell r="G21">
            <v>15.4</v>
          </cell>
          <cell r="I21">
            <v>15.2</v>
          </cell>
        </row>
        <row r="22">
          <cell r="G22">
            <v>16</v>
          </cell>
          <cell r="I22">
            <v>16</v>
          </cell>
        </row>
        <row r="23">
          <cell r="G23">
            <v>10</v>
          </cell>
          <cell r="I23">
            <v>9</v>
          </cell>
        </row>
        <row r="24">
          <cell r="G24">
            <v>14.5</v>
          </cell>
          <cell r="I24">
            <v>14.4</v>
          </cell>
        </row>
        <row r="25">
          <cell r="G25">
            <v>13.27</v>
          </cell>
          <cell r="I25">
            <v>13.02</v>
          </cell>
        </row>
        <row r="26">
          <cell r="G26">
            <v>28.7</v>
          </cell>
          <cell r="I26">
            <v>28.67</v>
          </cell>
        </row>
        <row r="27">
          <cell r="G27">
            <v>27.7</v>
          </cell>
          <cell r="I27">
            <v>27.55</v>
          </cell>
        </row>
        <row r="28">
          <cell r="G28">
            <v>33.9</v>
          </cell>
          <cell r="I28">
            <v>31.3</v>
          </cell>
        </row>
        <row r="29">
          <cell r="G29">
            <v>31.2</v>
          </cell>
          <cell r="I29">
            <v>28.8</v>
          </cell>
        </row>
        <row r="30">
          <cell r="G30">
            <v>2</v>
          </cell>
          <cell r="I30">
            <v>1.79</v>
          </cell>
        </row>
        <row r="31">
          <cell r="G31">
            <v>2.57</v>
          </cell>
          <cell r="I31">
            <v>2.29</v>
          </cell>
        </row>
        <row r="32">
          <cell r="G32">
            <v>6.35</v>
          </cell>
          <cell r="I32">
            <v>6.3</v>
          </cell>
        </row>
        <row r="33">
          <cell r="G33">
            <v>6.06</v>
          </cell>
          <cell r="I33">
            <v>6</v>
          </cell>
        </row>
        <row r="34">
          <cell r="G34">
            <v>17.600000000000001</v>
          </cell>
          <cell r="I34">
            <v>17</v>
          </cell>
        </row>
        <row r="35">
          <cell r="G35">
            <v>26.9</v>
          </cell>
          <cell r="I35">
            <v>26.795999999999999</v>
          </cell>
        </row>
        <row r="36">
          <cell r="G36">
            <v>2</v>
          </cell>
          <cell r="I36">
            <v>2</v>
          </cell>
        </row>
        <row r="37">
          <cell r="G37">
            <v>1</v>
          </cell>
          <cell r="I37">
            <v>1</v>
          </cell>
        </row>
        <row r="38">
          <cell r="G38">
            <v>14.87</v>
          </cell>
          <cell r="I38">
            <v>14.63</v>
          </cell>
        </row>
        <row r="39">
          <cell r="G39">
            <v>16.27</v>
          </cell>
          <cell r="I39">
            <v>16.18</v>
          </cell>
        </row>
        <row r="40">
          <cell r="G40">
            <v>10.7</v>
          </cell>
          <cell r="I40">
            <v>10.7</v>
          </cell>
        </row>
        <row r="41">
          <cell r="G41">
            <v>3</v>
          </cell>
          <cell r="I41">
            <v>3</v>
          </cell>
        </row>
        <row r="42">
          <cell r="G42">
            <v>0</v>
          </cell>
          <cell r="I42">
            <v>0</v>
          </cell>
        </row>
        <row r="43">
          <cell r="G43">
            <v>11</v>
          </cell>
          <cell r="I43">
            <v>10</v>
          </cell>
        </row>
        <row r="44">
          <cell r="G44">
            <v>12</v>
          </cell>
          <cell r="I44">
            <v>12</v>
          </cell>
        </row>
        <row r="45">
          <cell r="G45">
            <v>3.24</v>
          </cell>
          <cell r="I45">
            <v>2.939616</v>
          </cell>
        </row>
        <row r="46">
          <cell r="G46">
            <v>7.12</v>
          </cell>
          <cell r="I46">
            <v>6.2466840000000001</v>
          </cell>
        </row>
        <row r="47">
          <cell r="G47">
            <v>19.899999999999999</v>
          </cell>
          <cell r="I47">
            <v>19.399999999999999</v>
          </cell>
        </row>
        <row r="48">
          <cell r="G48">
            <v>22.3</v>
          </cell>
          <cell r="I48">
            <v>22.1</v>
          </cell>
        </row>
        <row r="49">
          <cell r="G49">
            <v>26.7</v>
          </cell>
          <cell r="I49">
            <v>26.672999999999998</v>
          </cell>
        </row>
        <row r="50">
          <cell r="G50">
            <v>26.7</v>
          </cell>
          <cell r="I50">
            <v>25.856000000000002</v>
          </cell>
        </row>
        <row r="51">
          <cell r="G51">
            <v>31.41</v>
          </cell>
          <cell r="I51">
            <v>31</v>
          </cell>
        </row>
        <row r="52">
          <cell r="G52">
            <v>32.36</v>
          </cell>
          <cell r="I52">
            <v>32</v>
          </cell>
        </row>
        <row r="53">
          <cell r="G53">
            <v>22.4</v>
          </cell>
          <cell r="I53">
            <v>22.2</v>
          </cell>
        </row>
        <row r="54">
          <cell r="G54">
            <v>23</v>
          </cell>
          <cell r="I54">
            <v>23</v>
          </cell>
        </row>
        <row r="55">
          <cell r="G55">
            <v>22</v>
          </cell>
          <cell r="I55">
            <v>21.23</v>
          </cell>
        </row>
        <row r="56">
          <cell r="G56">
            <v>21.2</v>
          </cell>
          <cell r="I56">
            <v>21</v>
          </cell>
        </row>
        <row r="57">
          <cell r="G57">
            <v>9</v>
          </cell>
          <cell r="I57">
            <v>8</v>
          </cell>
        </row>
        <row r="58">
          <cell r="G58">
            <v>16</v>
          </cell>
          <cell r="I58">
            <v>15</v>
          </cell>
        </row>
        <row r="59">
          <cell r="G59">
            <v>9.9</v>
          </cell>
          <cell r="I59">
            <v>9.6999999999999993</v>
          </cell>
        </row>
        <row r="60">
          <cell r="G60">
            <v>11</v>
          </cell>
          <cell r="I60">
            <v>11</v>
          </cell>
        </row>
        <row r="61">
          <cell r="G61">
            <v>30</v>
          </cell>
          <cell r="I61">
            <v>30</v>
          </cell>
        </row>
        <row r="62">
          <cell r="G62">
            <v>23</v>
          </cell>
          <cell r="I62">
            <v>23</v>
          </cell>
        </row>
        <row r="63">
          <cell r="G63">
            <v>19.3</v>
          </cell>
          <cell r="I63">
            <v>18.7</v>
          </cell>
        </row>
        <row r="64">
          <cell r="G64">
            <v>15.5</v>
          </cell>
          <cell r="I64">
            <v>15.3</v>
          </cell>
        </row>
        <row r="65">
          <cell r="G65">
            <v>20</v>
          </cell>
          <cell r="I65">
            <v>20</v>
          </cell>
        </row>
        <row r="66">
          <cell r="G66">
            <v>25</v>
          </cell>
          <cell r="I66">
            <v>25</v>
          </cell>
        </row>
        <row r="67">
          <cell r="G67">
            <v>16</v>
          </cell>
          <cell r="I67">
            <v>16</v>
          </cell>
        </row>
        <row r="68">
          <cell r="G68">
            <v>15</v>
          </cell>
          <cell r="I68">
            <v>14</v>
          </cell>
        </row>
        <row r="69">
          <cell r="G69">
            <v>2.5</v>
          </cell>
          <cell r="I69">
            <v>2.5</v>
          </cell>
        </row>
        <row r="70">
          <cell r="G70">
            <v>3</v>
          </cell>
          <cell r="I70">
            <v>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zoomScale="85" zoomScaleNormal="85" workbookViewId="0">
      <selection activeCell="A3" sqref="A3:A6"/>
    </sheetView>
  </sheetViews>
  <sheetFormatPr defaultRowHeight="15" x14ac:dyDescent="0.25"/>
  <cols>
    <col min="1" max="1" width="5.7109375" customWidth="1"/>
    <col min="2" max="2" width="16.28515625" customWidth="1"/>
    <col min="4" max="4" width="10.42578125" customWidth="1"/>
    <col min="5" max="5" width="8.42578125" customWidth="1"/>
    <col min="6" max="6" width="10" customWidth="1"/>
    <col min="7" max="7" width="9.140625" customWidth="1"/>
    <col min="8" max="8" width="12.5703125" customWidth="1"/>
    <col min="9" max="9" width="17.42578125" customWidth="1"/>
    <col min="10" max="10" width="10.85546875" customWidth="1"/>
    <col min="11" max="11" width="11.42578125" customWidth="1"/>
    <col min="12" max="12" width="11.7109375" customWidth="1"/>
  </cols>
  <sheetData>
    <row r="1" spans="1:12" x14ac:dyDescent="0.25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5.75" thickBo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30.75" customHeight="1" x14ac:dyDescent="0.25">
      <c r="A3" s="42" t="s">
        <v>0</v>
      </c>
      <c r="B3" s="45" t="s">
        <v>1</v>
      </c>
      <c r="C3" s="48" t="s">
        <v>2</v>
      </c>
      <c r="D3" s="48" t="s">
        <v>3</v>
      </c>
      <c r="E3" s="51"/>
      <c r="F3" s="55" t="s">
        <v>4</v>
      </c>
      <c r="G3" s="56"/>
      <c r="H3" s="55" t="s">
        <v>5</v>
      </c>
      <c r="I3" s="61" t="s">
        <v>6</v>
      </c>
      <c r="J3" s="55" t="s">
        <v>7</v>
      </c>
      <c r="K3" s="55" t="s">
        <v>8</v>
      </c>
      <c r="L3" s="74" t="s">
        <v>9</v>
      </c>
    </row>
    <row r="4" spans="1:12" ht="30.75" customHeight="1" x14ac:dyDescent="0.25">
      <c r="A4" s="43"/>
      <c r="B4" s="46"/>
      <c r="C4" s="49"/>
      <c r="D4" s="49"/>
      <c r="E4" s="52"/>
      <c r="F4" s="57"/>
      <c r="G4" s="58"/>
      <c r="H4" s="57"/>
      <c r="I4" s="62"/>
      <c r="J4" s="57"/>
      <c r="K4" s="57"/>
      <c r="L4" s="75"/>
    </row>
    <row r="5" spans="1:12" ht="30.75" customHeight="1" x14ac:dyDescent="0.25">
      <c r="A5" s="43"/>
      <c r="B5" s="46"/>
      <c r="C5" s="49"/>
      <c r="D5" s="53"/>
      <c r="E5" s="54"/>
      <c r="F5" s="59"/>
      <c r="G5" s="60"/>
      <c r="H5" s="57"/>
      <c r="I5" s="63"/>
      <c r="J5" s="57"/>
      <c r="K5" s="57"/>
      <c r="L5" s="75"/>
    </row>
    <row r="6" spans="1:12" ht="20.25" customHeight="1" thickBot="1" x14ac:dyDescent="0.3">
      <c r="A6" s="44"/>
      <c r="B6" s="47"/>
      <c r="C6" s="50"/>
      <c r="D6" s="38" t="s">
        <v>10</v>
      </c>
      <c r="E6" s="38" t="s">
        <v>11</v>
      </c>
      <c r="F6" s="38" t="s">
        <v>10</v>
      </c>
      <c r="G6" s="38" t="s">
        <v>11</v>
      </c>
      <c r="H6" s="1" t="s">
        <v>11</v>
      </c>
      <c r="I6" s="1" t="s">
        <v>11</v>
      </c>
      <c r="J6" s="1" t="s">
        <v>12</v>
      </c>
      <c r="K6" s="1" t="s">
        <v>12</v>
      </c>
      <c r="L6" s="2" t="s">
        <v>11</v>
      </c>
    </row>
    <row r="7" spans="1:12" ht="15" customHeight="1" x14ac:dyDescent="0.25">
      <c r="A7" s="76">
        <v>1</v>
      </c>
      <c r="B7" s="78" t="s">
        <v>13</v>
      </c>
      <c r="C7" s="3" t="s">
        <v>14</v>
      </c>
      <c r="D7" s="4">
        <v>250</v>
      </c>
      <c r="E7" s="4">
        <f>D7*0.9</f>
        <v>225</v>
      </c>
      <c r="F7" s="37">
        <f>'[1]max-min'!G6</f>
        <v>182</v>
      </c>
      <c r="G7" s="5">
        <f>'[1]max-min'!I6</f>
        <v>182</v>
      </c>
      <c r="H7" s="80">
        <f>G7+G8</f>
        <v>365</v>
      </c>
      <c r="I7" s="81"/>
      <c r="J7" s="6">
        <f>G7*100/E7</f>
        <v>80.888888888888886</v>
      </c>
      <c r="K7" s="70">
        <f>(G7+G8)*100/E7</f>
        <v>162.22222222222223</v>
      </c>
      <c r="L7" s="82">
        <v>0</v>
      </c>
    </row>
    <row r="8" spans="1:12" ht="15" customHeight="1" x14ac:dyDescent="0.25">
      <c r="A8" s="77"/>
      <c r="B8" s="79"/>
      <c r="C8" s="7" t="s">
        <v>15</v>
      </c>
      <c r="D8" s="8">
        <v>250</v>
      </c>
      <c r="E8" s="9">
        <f t="shared" ref="E8:E73" si="0">D8*0.9</f>
        <v>225</v>
      </c>
      <c r="F8" s="34">
        <f>'[1]max-min'!G7</f>
        <v>183</v>
      </c>
      <c r="G8" s="10">
        <f>'[1]max-min'!I7</f>
        <v>183</v>
      </c>
      <c r="H8" s="67"/>
      <c r="I8" s="69"/>
      <c r="J8" s="11">
        <f>G8*100/E8</f>
        <v>81.333333333333329</v>
      </c>
      <c r="K8" s="71"/>
      <c r="L8" s="73"/>
    </row>
    <row r="9" spans="1:12" ht="15" customHeight="1" x14ac:dyDescent="0.25">
      <c r="A9" s="64">
        <v>2</v>
      </c>
      <c r="B9" s="65" t="s">
        <v>16</v>
      </c>
      <c r="C9" s="39" t="s">
        <v>14</v>
      </c>
      <c r="D9" s="12">
        <v>250</v>
      </c>
      <c r="E9" s="9">
        <f t="shared" si="0"/>
        <v>225</v>
      </c>
      <c r="F9" s="34">
        <f>'[1]max-min'!G8</f>
        <v>84</v>
      </c>
      <c r="G9" s="10">
        <f>'[1]max-min'!I8</f>
        <v>84</v>
      </c>
      <c r="H9" s="66">
        <f>G9+G10</f>
        <v>169</v>
      </c>
      <c r="I9" s="68">
        <v>6.4</v>
      </c>
      <c r="J9" s="11">
        <f>G9*100/E9</f>
        <v>37.333333333333336</v>
      </c>
      <c r="K9" s="70">
        <f>(G9+G10)*100/E9</f>
        <v>75.111111111111114</v>
      </c>
      <c r="L9" s="72">
        <v>0</v>
      </c>
    </row>
    <row r="10" spans="1:12" ht="15" customHeight="1" x14ac:dyDescent="0.25">
      <c r="A10" s="64"/>
      <c r="B10" s="65"/>
      <c r="C10" s="39" t="s">
        <v>15</v>
      </c>
      <c r="D10" s="12">
        <v>250</v>
      </c>
      <c r="E10" s="9">
        <f t="shared" si="0"/>
        <v>225</v>
      </c>
      <c r="F10" s="34">
        <f>'[1]max-min'!G9</f>
        <v>85</v>
      </c>
      <c r="G10" s="13">
        <f>'[1]max-min'!I9</f>
        <v>85</v>
      </c>
      <c r="H10" s="67"/>
      <c r="I10" s="69"/>
      <c r="J10" s="11">
        <f>G10*100/E10</f>
        <v>37.777777777777779</v>
      </c>
      <c r="K10" s="71"/>
      <c r="L10" s="73"/>
    </row>
    <row r="11" spans="1:12" ht="15" customHeight="1" x14ac:dyDescent="0.25">
      <c r="A11" s="83">
        <v>3</v>
      </c>
      <c r="B11" s="86" t="s">
        <v>17</v>
      </c>
      <c r="C11" s="14" t="s">
        <v>14</v>
      </c>
      <c r="D11" s="9">
        <v>250</v>
      </c>
      <c r="E11" s="9">
        <f t="shared" si="0"/>
        <v>225</v>
      </c>
      <c r="F11" s="34">
        <f>'[1]max-min'!G10</f>
        <v>0</v>
      </c>
      <c r="G11" s="10">
        <f>'[1]max-min'!I10</f>
        <v>0</v>
      </c>
      <c r="H11" s="66">
        <f>G12</f>
        <v>146</v>
      </c>
      <c r="I11" s="68">
        <v>20.5</v>
      </c>
      <c r="J11" s="11" t="s">
        <v>18</v>
      </c>
      <c r="K11" s="70">
        <f>G12*100/E12</f>
        <v>64.888888888888886</v>
      </c>
      <c r="L11" s="72">
        <v>0</v>
      </c>
    </row>
    <row r="12" spans="1:12" ht="15" customHeight="1" x14ac:dyDescent="0.25">
      <c r="A12" s="77"/>
      <c r="B12" s="79"/>
      <c r="C12" s="7" t="s">
        <v>15</v>
      </c>
      <c r="D12" s="8">
        <v>250</v>
      </c>
      <c r="E12" s="9">
        <f t="shared" si="0"/>
        <v>225</v>
      </c>
      <c r="F12" s="34">
        <f>'[1]max-min'!G11</f>
        <v>157</v>
      </c>
      <c r="G12" s="13">
        <f>'[1]max-min'!I11</f>
        <v>146</v>
      </c>
      <c r="H12" s="67"/>
      <c r="I12" s="69"/>
      <c r="J12" s="11">
        <f t="shared" ref="J12:J73" si="1">G12*100/E12</f>
        <v>64.888888888888886</v>
      </c>
      <c r="K12" s="71"/>
      <c r="L12" s="73"/>
    </row>
    <row r="13" spans="1:12" ht="15" customHeight="1" x14ac:dyDescent="0.25">
      <c r="A13" s="87">
        <v>4</v>
      </c>
      <c r="B13" s="86" t="s">
        <v>61</v>
      </c>
      <c r="C13" s="39" t="s">
        <v>20</v>
      </c>
      <c r="D13" s="12">
        <v>80</v>
      </c>
      <c r="E13" s="9">
        <f t="shared" ref="E13:E14" si="2">D13*0.9</f>
        <v>72</v>
      </c>
      <c r="F13" s="34" t="s">
        <v>62</v>
      </c>
      <c r="G13" s="13" t="s">
        <v>62</v>
      </c>
      <c r="H13" s="66" t="s">
        <v>62</v>
      </c>
      <c r="I13" s="68">
        <v>303.5</v>
      </c>
      <c r="J13" s="11" t="s">
        <v>62</v>
      </c>
      <c r="K13" s="70" t="s">
        <v>62</v>
      </c>
      <c r="L13" s="72">
        <v>0</v>
      </c>
    </row>
    <row r="14" spans="1:12" ht="15" customHeight="1" x14ac:dyDescent="0.25">
      <c r="A14" s="88"/>
      <c r="B14" s="79"/>
      <c r="C14" s="39" t="s">
        <v>21</v>
      </c>
      <c r="D14" s="12">
        <v>80</v>
      </c>
      <c r="E14" s="9">
        <f t="shared" si="2"/>
        <v>72</v>
      </c>
      <c r="F14" s="34" t="s">
        <v>62</v>
      </c>
      <c r="G14" s="13" t="s">
        <v>62</v>
      </c>
      <c r="H14" s="67"/>
      <c r="I14" s="69"/>
      <c r="J14" s="11" t="s">
        <v>62</v>
      </c>
      <c r="K14" s="71"/>
      <c r="L14" s="73"/>
    </row>
    <row r="15" spans="1:12" ht="15" customHeight="1" x14ac:dyDescent="0.25">
      <c r="A15" s="83">
        <v>5</v>
      </c>
      <c r="B15" s="84" t="s">
        <v>19</v>
      </c>
      <c r="C15" s="14" t="s">
        <v>20</v>
      </c>
      <c r="D15" s="9">
        <v>25</v>
      </c>
      <c r="E15" s="9">
        <f t="shared" si="0"/>
        <v>22.5</v>
      </c>
      <c r="F15" s="34">
        <f>'[1]max-min'!G12</f>
        <v>6.8</v>
      </c>
      <c r="G15" s="10">
        <f>'[1]max-min'!I12</f>
        <v>6.8</v>
      </c>
      <c r="H15" s="66">
        <f>G15+G16</f>
        <v>10</v>
      </c>
      <c r="I15" s="68">
        <v>43.3</v>
      </c>
      <c r="J15" s="11">
        <f t="shared" si="1"/>
        <v>30.222222222222221</v>
      </c>
      <c r="K15" s="70">
        <f>(G15+G16)*100/E15</f>
        <v>44.444444444444443</v>
      </c>
      <c r="L15" s="72">
        <v>0</v>
      </c>
    </row>
    <row r="16" spans="1:12" ht="15" customHeight="1" x14ac:dyDescent="0.25">
      <c r="A16" s="77"/>
      <c r="B16" s="85"/>
      <c r="C16" s="7" t="s">
        <v>21</v>
      </c>
      <c r="D16" s="8">
        <v>25</v>
      </c>
      <c r="E16" s="9">
        <f t="shared" si="0"/>
        <v>22.5</v>
      </c>
      <c r="F16" s="34">
        <f>'[1]max-min'!G13</f>
        <v>3.2</v>
      </c>
      <c r="G16" s="10">
        <f>'[1]max-min'!I13</f>
        <v>3.2</v>
      </c>
      <c r="H16" s="67"/>
      <c r="I16" s="69"/>
      <c r="J16" s="11">
        <f>G16*100/E16</f>
        <v>14.222222222222221</v>
      </c>
      <c r="K16" s="71"/>
      <c r="L16" s="73"/>
    </row>
    <row r="17" spans="1:12" ht="15" customHeight="1" x14ac:dyDescent="0.25">
      <c r="A17" s="87">
        <v>6</v>
      </c>
      <c r="B17" s="86" t="s">
        <v>22</v>
      </c>
      <c r="C17" s="39" t="s">
        <v>20</v>
      </c>
      <c r="D17" s="12">
        <v>63</v>
      </c>
      <c r="E17" s="9">
        <f t="shared" si="0"/>
        <v>56.7</v>
      </c>
      <c r="F17" s="34">
        <f>'[1]max-min'!G14</f>
        <v>20.7</v>
      </c>
      <c r="G17" s="10">
        <f>'[1]max-min'!I14</f>
        <v>20.6</v>
      </c>
      <c r="H17" s="66">
        <f>G17+G18</f>
        <v>41</v>
      </c>
      <c r="I17" s="68">
        <v>280.5</v>
      </c>
      <c r="J17" s="11">
        <f>G17*100/E17</f>
        <v>36.331569664902993</v>
      </c>
      <c r="K17" s="70">
        <f>(G17+G18)*100/E17</f>
        <v>72.310405643738974</v>
      </c>
      <c r="L17" s="72">
        <v>0</v>
      </c>
    </row>
    <row r="18" spans="1:12" ht="15" customHeight="1" x14ac:dyDescent="0.25">
      <c r="A18" s="89"/>
      <c r="B18" s="90"/>
      <c r="C18" s="15" t="s">
        <v>21</v>
      </c>
      <c r="D18" s="15">
        <v>63</v>
      </c>
      <c r="E18" s="9">
        <f t="shared" si="0"/>
        <v>56.7</v>
      </c>
      <c r="F18" s="34">
        <f>'[1]max-min'!G15</f>
        <v>21</v>
      </c>
      <c r="G18" s="10">
        <f>'[1]max-min'!I15</f>
        <v>20.399999999999999</v>
      </c>
      <c r="H18" s="67"/>
      <c r="I18" s="69"/>
      <c r="J18" s="11">
        <f>G18*100/E18</f>
        <v>35.978835978835974</v>
      </c>
      <c r="K18" s="71"/>
      <c r="L18" s="73"/>
    </row>
    <row r="19" spans="1:12" ht="15" customHeight="1" x14ac:dyDescent="0.25">
      <c r="A19" s="89"/>
      <c r="B19" s="65"/>
      <c r="C19" s="39" t="s">
        <v>23</v>
      </c>
      <c r="D19" s="12">
        <v>16</v>
      </c>
      <c r="E19" s="9">
        <f t="shared" si="0"/>
        <v>14.4</v>
      </c>
      <c r="F19" s="34">
        <f>'[1]max-min'!G16</f>
        <v>8</v>
      </c>
      <c r="G19" s="10">
        <f>'[1]max-min'!I16</f>
        <v>8</v>
      </c>
      <c r="H19" s="66">
        <f>G19+G20</f>
        <v>13.8</v>
      </c>
      <c r="I19" s="68">
        <v>11.2</v>
      </c>
      <c r="J19" s="11">
        <f t="shared" si="1"/>
        <v>55.555555555555557</v>
      </c>
      <c r="K19" s="70">
        <f>(G19+G20)*100/E19</f>
        <v>95.833333333333329</v>
      </c>
      <c r="L19" s="72">
        <v>0</v>
      </c>
    </row>
    <row r="20" spans="1:12" ht="15" customHeight="1" x14ac:dyDescent="0.25">
      <c r="A20" s="88"/>
      <c r="B20" s="79"/>
      <c r="C20" s="7" t="s">
        <v>24</v>
      </c>
      <c r="D20" s="12">
        <v>16</v>
      </c>
      <c r="E20" s="9">
        <f t="shared" si="0"/>
        <v>14.4</v>
      </c>
      <c r="F20" s="34">
        <f>'[1]max-min'!G17</f>
        <v>5.8</v>
      </c>
      <c r="G20" s="10">
        <f>'[1]max-min'!I17</f>
        <v>5.8</v>
      </c>
      <c r="H20" s="67"/>
      <c r="I20" s="69"/>
      <c r="J20" s="11">
        <f t="shared" si="1"/>
        <v>40.277777777777779</v>
      </c>
      <c r="K20" s="71"/>
      <c r="L20" s="73"/>
    </row>
    <row r="21" spans="1:12" ht="15" customHeight="1" x14ac:dyDescent="0.25">
      <c r="A21" s="83">
        <v>7</v>
      </c>
      <c r="B21" s="84" t="s">
        <v>25</v>
      </c>
      <c r="C21" s="14" t="s">
        <v>20</v>
      </c>
      <c r="D21" s="9">
        <v>63</v>
      </c>
      <c r="E21" s="16">
        <f t="shared" si="0"/>
        <v>56.7</v>
      </c>
      <c r="F21" s="34">
        <f>'[1]max-min'!G18</f>
        <v>9.374230635097474</v>
      </c>
      <c r="G21" s="13">
        <f>'[1]max-min'!I18</f>
        <v>9.11</v>
      </c>
      <c r="H21" s="66">
        <f>G21+G22</f>
        <v>17.240000000000002</v>
      </c>
      <c r="I21" s="68">
        <v>366.7</v>
      </c>
      <c r="J21" s="11">
        <f t="shared" si="1"/>
        <v>16.067019400352734</v>
      </c>
      <c r="K21" s="70">
        <f>(G21+G22)*100/E21</f>
        <v>30.405643738977076</v>
      </c>
      <c r="L21" s="72">
        <v>0</v>
      </c>
    </row>
    <row r="22" spans="1:12" ht="15" customHeight="1" x14ac:dyDescent="0.25">
      <c r="A22" s="77"/>
      <c r="B22" s="85"/>
      <c r="C22" s="7" t="s">
        <v>21</v>
      </c>
      <c r="D22" s="8">
        <v>63</v>
      </c>
      <c r="E22" s="16">
        <f t="shared" si="0"/>
        <v>56.7</v>
      </c>
      <c r="F22" s="34">
        <f>'[1]max-min'!G19</f>
        <v>8.3629241297527042</v>
      </c>
      <c r="G22" s="10">
        <f>'[1]max-min'!I19</f>
        <v>8.1300000000000008</v>
      </c>
      <c r="H22" s="67"/>
      <c r="I22" s="69"/>
      <c r="J22" s="11">
        <f>G22*100/E22</f>
        <v>14.33862433862434</v>
      </c>
      <c r="K22" s="71"/>
      <c r="L22" s="73"/>
    </row>
    <row r="23" spans="1:12" ht="15" customHeight="1" x14ac:dyDescent="0.25">
      <c r="A23" s="64">
        <v>8</v>
      </c>
      <c r="B23" s="91" t="s">
        <v>26</v>
      </c>
      <c r="C23" s="39" t="s">
        <v>20</v>
      </c>
      <c r="D23" s="12">
        <v>40</v>
      </c>
      <c r="E23" s="9">
        <f t="shared" si="0"/>
        <v>36</v>
      </c>
      <c r="F23" s="34">
        <f>'[1]max-min'!G20</f>
        <v>17.7</v>
      </c>
      <c r="G23" s="10">
        <f>'[1]max-min'!I20</f>
        <v>17.2</v>
      </c>
      <c r="H23" s="66">
        <f>G23+G24</f>
        <v>32.4</v>
      </c>
      <c r="I23" s="68">
        <v>35.700000000000003</v>
      </c>
      <c r="J23" s="11">
        <f t="shared" si="1"/>
        <v>47.777777777777779</v>
      </c>
      <c r="K23" s="70">
        <f t="shared" ref="K23" si="3">(G23+G24)*100/E23</f>
        <v>90</v>
      </c>
      <c r="L23" s="72">
        <v>0</v>
      </c>
    </row>
    <row r="24" spans="1:12" ht="15" customHeight="1" x14ac:dyDescent="0.25">
      <c r="A24" s="64"/>
      <c r="B24" s="91"/>
      <c r="C24" s="39" t="s">
        <v>21</v>
      </c>
      <c r="D24" s="12">
        <v>40</v>
      </c>
      <c r="E24" s="9">
        <f t="shared" si="0"/>
        <v>36</v>
      </c>
      <c r="F24" s="34">
        <f>'[1]max-min'!G21</f>
        <v>15.4</v>
      </c>
      <c r="G24" s="10">
        <f>'[1]max-min'!I21</f>
        <v>15.2</v>
      </c>
      <c r="H24" s="67"/>
      <c r="I24" s="69"/>
      <c r="J24" s="11">
        <f t="shared" si="1"/>
        <v>42.222222222222221</v>
      </c>
      <c r="K24" s="71"/>
      <c r="L24" s="73"/>
    </row>
    <row r="25" spans="1:12" ht="15" customHeight="1" x14ac:dyDescent="0.25">
      <c r="A25" s="83">
        <v>9</v>
      </c>
      <c r="B25" s="92" t="s">
        <v>27</v>
      </c>
      <c r="C25" s="14" t="s">
        <v>20</v>
      </c>
      <c r="D25" s="9">
        <v>63</v>
      </c>
      <c r="E25" s="9">
        <f t="shared" si="0"/>
        <v>56.7</v>
      </c>
      <c r="F25" s="34">
        <f>'[1]max-min'!G22</f>
        <v>16</v>
      </c>
      <c r="G25" s="10">
        <f>'[1]max-min'!I22</f>
        <v>16</v>
      </c>
      <c r="H25" s="66">
        <f>G25+G26</f>
        <v>25</v>
      </c>
      <c r="I25" s="68">
        <v>143</v>
      </c>
      <c r="J25" s="11">
        <f t="shared" si="1"/>
        <v>28.21869488536155</v>
      </c>
      <c r="K25" s="70">
        <f t="shared" ref="K25" si="4">(G25+G26)*100/E25</f>
        <v>44.091710758377424</v>
      </c>
      <c r="L25" s="72">
        <v>0</v>
      </c>
    </row>
    <row r="26" spans="1:12" ht="15" customHeight="1" x14ac:dyDescent="0.25">
      <c r="A26" s="77"/>
      <c r="B26" s="93"/>
      <c r="C26" s="7" t="s">
        <v>21</v>
      </c>
      <c r="D26" s="8">
        <v>63</v>
      </c>
      <c r="E26" s="9">
        <f t="shared" si="0"/>
        <v>56.7</v>
      </c>
      <c r="F26" s="34">
        <f>'[1]max-min'!G23</f>
        <v>10</v>
      </c>
      <c r="G26" s="10">
        <f>'[1]max-min'!I23</f>
        <v>9</v>
      </c>
      <c r="H26" s="67"/>
      <c r="I26" s="69"/>
      <c r="J26" s="11">
        <f t="shared" si="1"/>
        <v>15.873015873015872</v>
      </c>
      <c r="K26" s="71"/>
      <c r="L26" s="73"/>
    </row>
    <row r="27" spans="1:12" ht="15" customHeight="1" x14ac:dyDescent="0.25">
      <c r="A27" s="64">
        <v>10</v>
      </c>
      <c r="B27" s="91" t="s">
        <v>28</v>
      </c>
      <c r="C27" s="39" t="s">
        <v>20</v>
      </c>
      <c r="D27" s="12">
        <v>40</v>
      </c>
      <c r="E27" s="9">
        <f t="shared" si="0"/>
        <v>36</v>
      </c>
      <c r="F27" s="34">
        <f>'[1]max-min'!G24</f>
        <v>14.5</v>
      </c>
      <c r="G27" s="10">
        <f>'[1]max-min'!I24</f>
        <v>14.4</v>
      </c>
      <c r="H27" s="66">
        <f>G27+G28</f>
        <v>27.42</v>
      </c>
      <c r="I27" s="68">
        <v>27.7</v>
      </c>
      <c r="J27" s="11">
        <f t="shared" si="1"/>
        <v>40</v>
      </c>
      <c r="K27" s="70">
        <f t="shared" ref="K27:K41" si="5">(G27+G28)*100/E27</f>
        <v>76.166666666666671</v>
      </c>
      <c r="L27" s="72">
        <v>0</v>
      </c>
    </row>
    <row r="28" spans="1:12" ht="15" customHeight="1" x14ac:dyDescent="0.25">
      <c r="A28" s="64"/>
      <c r="B28" s="91"/>
      <c r="C28" s="39" t="s">
        <v>21</v>
      </c>
      <c r="D28" s="12">
        <v>40</v>
      </c>
      <c r="E28" s="9">
        <f t="shared" si="0"/>
        <v>36</v>
      </c>
      <c r="F28" s="34">
        <f>'[1]max-min'!G25</f>
        <v>13.27</v>
      </c>
      <c r="G28" s="10">
        <f>'[1]max-min'!I25</f>
        <v>13.02</v>
      </c>
      <c r="H28" s="67"/>
      <c r="I28" s="69"/>
      <c r="J28" s="11">
        <f t="shared" si="1"/>
        <v>36.166666666666664</v>
      </c>
      <c r="K28" s="71"/>
      <c r="L28" s="73"/>
    </row>
    <row r="29" spans="1:12" ht="15" customHeight="1" x14ac:dyDescent="0.25">
      <c r="A29" s="83">
        <v>11</v>
      </c>
      <c r="B29" s="84" t="s">
        <v>29</v>
      </c>
      <c r="C29" s="14" t="s">
        <v>20</v>
      </c>
      <c r="D29" s="9">
        <v>80</v>
      </c>
      <c r="E29" s="9">
        <f t="shared" si="0"/>
        <v>72</v>
      </c>
      <c r="F29" s="34">
        <f>'[1]max-min'!G26</f>
        <v>28.7</v>
      </c>
      <c r="G29" s="10">
        <f>'[1]max-min'!I26</f>
        <v>28.67</v>
      </c>
      <c r="H29" s="66">
        <f>G29+G30</f>
        <v>56.22</v>
      </c>
      <c r="I29" s="68">
        <v>84.1</v>
      </c>
      <c r="J29" s="11">
        <f t="shared" si="1"/>
        <v>39.819444444444443</v>
      </c>
      <c r="K29" s="70">
        <f t="shared" si="5"/>
        <v>78.083333333333329</v>
      </c>
      <c r="L29" s="72">
        <v>0</v>
      </c>
    </row>
    <row r="30" spans="1:12" ht="15" customHeight="1" x14ac:dyDescent="0.25">
      <c r="A30" s="77"/>
      <c r="B30" s="85"/>
      <c r="C30" s="7" t="s">
        <v>21</v>
      </c>
      <c r="D30" s="8">
        <v>80</v>
      </c>
      <c r="E30" s="9">
        <f t="shared" si="0"/>
        <v>72</v>
      </c>
      <c r="F30" s="34">
        <f>'[1]max-min'!G27</f>
        <v>27.7</v>
      </c>
      <c r="G30" s="10">
        <f>'[1]max-min'!I27</f>
        <v>27.55</v>
      </c>
      <c r="H30" s="67"/>
      <c r="I30" s="69"/>
      <c r="J30" s="11">
        <f t="shared" si="1"/>
        <v>38.263888888888886</v>
      </c>
      <c r="K30" s="71"/>
      <c r="L30" s="73"/>
    </row>
    <row r="31" spans="1:12" ht="15" customHeight="1" x14ac:dyDescent="0.25">
      <c r="A31" s="64">
        <v>12</v>
      </c>
      <c r="B31" s="91" t="s">
        <v>30</v>
      </c>
      <c r="C31" s="39" t="s">
        <v>20</v>
      </c>
      <c r="D31" s="12">
        <v>80</v>
      </c>
      <c r="E31" s="9">
        <f t="shared" si="0"/>
        <v>72</v>
      </c>
      <c r="F31" s="34">
        <f>'[1]max-min'!G28</f>
        <v>33.9</v>
      </c>
      <c r="G31" s="10">
        <f>'[1]max-min'!I28</f>
        <v>31.3</v>
      </c>
      <c r="H31" s="66">
        <f>G31+G32</f>
        <v>60.1</v>
      </c>
      <c r="I31" s="68">
        <v>100.8</v>
      </c>
      <c r="J31" s="11">
        <f t="shared" si="1"/>
        <v>43.472222222222221</v>
      </c>
      <c r="K31" s="70">
        <f t="shared" si="5"/>
        <v>83.472222222222229</v>
      </c>
      <c r="L31" s="72">
        <v>0</v>
      </c>
    </row>
    <row r="32" spans="1:12" ht="15" customHeight="1" x14ac:dyDescent="0.25">
      <c r="A32" s="64"/>
      <c r="B32" s="91"/>
      <c r="C32" s="39" t="s">
        <v>21</v>
      </c>
      <c r="D32" s="12">
        <v>80</v>
      </c>
      <c r="E32" s="9">
        <f t="shared" si="0"/>
        <v>72</v>
      </c>
      <c r="F32" s="34">
        <f>'[1]max-min'!G29</f>
        <v>31.2</v>
      </c>
      <c r="G32" s="10">
        <f>'[1]max-min'!I29</f>
        <v>28.8</v>
      </c>
      <c r="H32" s="67"/>
      <c r="I32" s="69"/>
      <c r="J32" s="11">
        <f t="shared" si="1"/>
        <v>40</v>
      </c>
      <c r="K32" s="71"/>
      <c r="L32" s="73"/>
    </row>
    <row r="33" spans="1:12" ht="15" customHeight="1" x14ac:dyDescent="0.25">
      <c r="A33" s="87">
        <v>13</v>
      </c>
      <c r="B33" s="94" t="s">
        <v>31</v>
      </c>
      <c r="C33" s="17" t="s">
        <v>20</v>
      </c>
      <c r="D33" s="9">
        <v>10</v>
      </c>
      <c r="E33" s="9">
        <f t="shared" si="0"/>
        <v>9</v>
      </c>
      <c r="F33" s="34">
        <f>'[1]max-min'!G30</f>
        <v>2</v>
      </c>
      <c r="G33" s="10">
        <f>'[1]max-min'!I30</f>
        <v>1.79</v>
      </c>
      <c r="H33" s="66">
        <f>G33+G34</f>
        <v>4.08</v>
      </c>
      <c r="I33" s="68"/>
      <c r="J33" s="11">
        <f t="shared" si="1"/>
        <v>19.888888888888889</v>
      </c>
      <c r="K33" s="70">
        <f t="shared" si="5"/>
        <v>45.333333333333336</v>
      </c>
      <c r="L33" s="72">
        <f>E33-G33-G34-I33</f>
        <v>4.92</v>
      </c>
    </row>
    <row r="34" spans="1:12" ht="15" customHeight="1" x14ac:dyDescent="0.25">
      <c r="A34" s="89"/>
      <c r="B34" s="90"/>
      <c r="C34" s="15" t="s">
        <v>21</v>
      </c>
      <c r="D34" s="12">
        <v>10</v>
      </c>
      <c r="E34" s="9">
        <f t="shared" si="0"/>
        <v>9</v>
      </c>
      <c r="F34" s="34">
        <f>'[1]max-min'!G31</f>
        <v>2.57</v>
      </c>
      <c r="G34" s="10">
        <f>'[1]max-min'!I31</f>
        <v>2.29</v>
      </c>
      <c r="H34" s="67"/>
      <c r="I34" s="69"/>
      <c r="J34" s="11">
        <f t="shared" si="1"/>
        <v>25.444444444444443</v>
      </c>
      <c r="K34" s="71"/>
      <c r="L34" s="73"/>
    </row>
    <row r="35" spans="1:12" ht="15" customHeight="1" x14ac:dyDescent="0.25">
      <c r="A35" s="89"/>
      <c r="B35" s="90"/>
      <c r="C35" s="15" t="s">
        <v>23</v>
      </c>
      <c r="D35" s="12">
        <v>40</v>
      </c>
      <c r="E35" s="9">
        <f>D35*0.9</f>
        <v>36</v>
      </c>
      <c r="F35" s="34">
        <f>'[1]max-min'!G32</f>
        <v>6.35</v>
      </c>
      <c r="G35" s="13">
        <f>'[1]max-min'!I32</f>
        <v>6.3</v>
      </c>
      <c r="H35" s="66">
        <f>G35+G36</f>
        <v>12.3</v>
      </c>
      <c r="I35" s="68">
        <v>119.1</v>
      </c>
      <c r="J35" s="11">
        <f t="shared" si="1"/>
        <v>17.5</v>
      </c>
      <c r="K35" s="70">
        <f t="shared" ref="K35" si="6">(G35+G36)*100/E35</f>
        <v>34.166666666666664</v>
      </c>
      <c r="L35" s="72">
        <v>0</v>
      </c>
    </row>
    <row r="36" spans="1:12" ht="15" customHeight="1" x14ac:dyDescent="0.25">
      <c r="A36" s="88"/>
      <c r="B36" s="95"/>
      <c r="C36" s="18" t="s">
        <v>24</v>
      </c>
      <c r="D36" s="8">
        <v>40</v>
      </c>
      <c r="E36" s="9">
        <f t="shared" ref="E36" si="7">D36*0.9</f>
        <v>36</v>
      </c>
      <c r="F36" s="34">
        <f>'[1]max-min'!G33</f>
        <v>6.06</v>
      </c>
      <c r="G36" s="10">
        <f>'[1]max-min'!I33</f>
        <v>6</v>
      </c>
      <c r="H36" s="67"/>
      <c r="I36" s="69"/>
      <c r="J36" s="11">
        <f t="shared" si="1"/>
        <v>16.666666666666668</v>
      </c>
      <c r="K36" s="71"/>
      <c r="L36" s="73"/>
    </row>
    <row r="37" spans="1:12" ht="15" customHeight="1" x14ac:dyDescent="0.25">
      <c r="A37" s="64">
        <v>14</v>
      </c>
      <c r="B37" s="84" t="s">
        <v>32</v>
      </c>
      <c r="C37" s="39" t="s">
        <v>20</v>
      </c>
      <c r="D37" s="12">
        <v>63</v>
      </c>
      <c r="E37" s="9">
        <f t="shared" si="0"/>
        <v>56.7</v>
      </c>
      <c r="F37" s="34">
        <f>'[1]max-min'!G34</f>
        <v>17.600000000000001</v>
      </c>
      <c r="G37" s="10">
        <f>'[1]max-min'!I34</f>
        <v>17</v>
      </c>
      <c r="H37" s="66">
        <f>G37+G38</f>
        <v>43.795999999999999</v>
      </c>
      <c r="I37" s="68">
        <v>79.099999999999994</v>
      </c>
      <c r="J37" s="11">
        <f t="shared" si="1"/>
        <v>29.982363315696649</v>
      </c>
      <c r="K37" s="70">
        <f t="shared" si="5"/>
        <v>77.241622574955912</v>
      </c>
      <c r="L37" s="72">
        <v>0</v>
      </c>
    </row>
    <row r="38" spans="1:12" ht="15" customHeight="1" x14ac:dyDescent="0.25">
      <c r="A38" s="64"/>
      <c r="B38" s="85"/>
      <c r="C38" s="7" t="s">
        <v>21</v>
      </c>
      <c r="D38" s="8">
        <v>63</v>
      </c>
      <c r="E38" s="9">
        <f t="shared" si="0"/>
        <v>56.7</v>
      </c>
      <c r="F38" s="34">
        <f>'[1]max-min'!G35</f>
        <v>26.9</v>
      </c>
      <c r="G38" s="10">
        <f>'[1]max-min'!I35</f>
        <v>26.795999999999999</v>
      </c>
      <c r="H38" s="67"/>
      <c r="I38" s="69"/>
      <c r="J38" s="11">
        <f t="shared" si="1"/>
        <v>47.259259259259252</v>
      </c>
      <c r="K38" s="71"/>
      <c r="L38" s="73"/>
    </row>
    <row r="39" spans="1:12" ht="15" customHeight="1" x14ac:dyDescent="0.25">
      <c r="A39" s="83">
        <v>15</v>
      </c>
      <c r="B39" s="84" t="s">
        <v>33</v>
      </c>
      <c r="C39" s="14" t="s">
        <v>20</v>
      </c>
      <c r="D39" s="9">
        <v>16</v>
      </c>
      <c r="E39" s="9">
        <f t="shared" si="0"/>
        <v>14.4</v>
      </c>
      <c r="F39" s="34">
        <f>'[1]max-min'!G36</f>
        <v>2</v>
      </c>
      <c r="G39" s="10">
        <f>'[1]max-min'!I36</f>
        <v>2</v>
      </c>
      <c r="H39" s="66">
        <f>G39+G40</f>
        <v>3</v>
      </c>
      <c r="I39" s="68">
        <v>19.100000000000001</v>
      </c>
      <c r="J39" s="11">
        <f t="shared" si="1"/>
        <v>13.888888888888889</v>
      </c>
      <c r="K39" s="70">
        <f t="shared" si="5"/>
        <v>20.833333333333332</v>
      </c>
      <c r="L39" s="72">
        <v>0</v>
      </c>
    </row>
    <row r="40" spans="1:12" ht="15" customHeight="1" x14ac:dyDescent="0.25">
      <c r="A40" s="77"/>
      <c r="B40" s="91"/>
      <c r="C40" s="39" t="s">
        <v>21</v>
      </c>
      <c r="D40" s="12">
        <v>16</v>
      </c>
      <c r="E40" s="9">
        <f t="shared" si="0"/>
        <v>14.4</v>
      </c>
      <c r="F40" s="34">
        <f>'[1]max-min'!G37</f>
        <v>1</v>
      </c>
      <c r="G40" s="10">
        <f>'[1]max-min'!I37</f>
        <v>1</v>
      </c>
      <c r="H40" s="67"/>
      <c r="I40" s="69"/>
      <c r="J40" s="11">
        <f t="shared" si="1"/>
        <v>6.9444444444444446</v>
      </c>
      <c r="K40" s="71"/>
      <c r="L40" s="73"/>
    </row>
    <row r="41" spans="1:12" ht="15" customHeight="1" x14ac:dyDescent="0.25">
      <c r="A41" s="87">
        <v>16</v>
      </c>
      <c r="B41" s="84" t="s">
        <v>34</v>
      </c>
      <c r="C41" s="14" t="s">
        <v>20</v>
      </c>
      <c r="D41" s="9">
        <v>63</v>
      </c>
      <c r="E41" s="9">
        <f t="shared" si="0"/>
        <v>56.7</v>
      </c>
      <c r="F41" s="34">
        <f>'[1]max-min'!G38</f>
        <v>14.87</v>
      </c>
      <c r="G41" s="10">
        <f>'[1]max-min'!I38</f>
        <v>14.63</v>
      </c>
      <c r="H41" s="66">
        <f>G41+G42</f>
        <v>30.810000000000002</v>
      </c>
      <c r="I41" s="68">
        <v>609.20000000000005</v>
      </c>
      <c r="J41" s="11">
        <f t="shared" si="1"/>
        <v>25.802469135802468</v>
      </c>
      <c r="K41" s="70">
        <f t="shared" si="5"/>
        <v>54.338624338624335</v>
      </c>
      <c r="L41" s="72">
        <v>0</v>
      </c>
    </row>
    <row r="42" spans="1:12" ht="15" customHeight="1" x14ac:dyDescent="0.25">
      <c r="A42" s="88"/>
      <c r="B42" s="91"/>
      <c r="C42" s="39" t="s">
        <v>21</v>
      </c>
      <c r="D42" s="12">
        <v>63</v>
      </c>
      <c r="E42" s="9">
        <f t="shared" si="0"/>
        <v>56.7</v>
      </c>
      <c r="F42" s="34">
        <f>'[1]max-min'!G39</f>
        <v>16.27</v>
      </c>
      <c r="G42" s="10">
        <f>'[1]max-min'!I39</f>
        <v>16.18</v>
      </c>
      <c r="H42" s="67"/>
      <c r="I42" s="69"/>
      <c r="J42" s="11">
        <f t="shared" si="1"/>
        <v>28.536155202821867</v>
      </c>
      <c r="K42" s="71"/>
      <c r="L42" s="73"/>
    </row>
    <row r="43" spans="1:12" ht="15" customHeight="1" x14ac:dyDescent="0.25">
      <c r="A43" s="32">
        <v>17</v>
      </c>
      <c r="B43" s="33" t="s">
        <v>35</v>
      </c>
      <c r="C43" s="19" t="s">
        <v>20</v>
      </c>
      <c r="D43" s="20">
        <v>25</v>
      </c>
      <c r="E43" s="9">
        <f t="shared" si="0"/>
        <v>22.5</v>
      </c>
      <c r="F43" s="34">
        <f>'[1]max-min'!G40</f>
        <v>10.7</v>
      </c>
      <c r="G43" s="10">
        <f>'[1]max-min'!I40</f>
        <v>10.7</v>
      </c>
      <c r="H43" s="10">
        <v>6.01</v>
      </c>
      <c r="I43" s="21">
        <v>29.9</v>
      </c>
      <c r="J43" s="11">
        <f t="shared" si="1"/>
        <v>47.555555555555557</v>
      </c>
      <c r="K43" s="35">
        <f>G43*100/E43</f>
        <v>47.555555555555557</v>
      </c>
      <c r="L43" s="36">
        <v>0</v>
      </c>
    </row>
    <row r="44" spans="1:12" ht="15" customHeight="1" x14ac:dyDescent="0.25">
      <c r="A44" s="87">
        <v>18</v>
      </c>
      <c r="B44" s="86" t="s">
        <v>36</v>
      </c>
      <c r="C44" s="19" t="s">
        <v>20</v>
      </c>
      <c r="D44" s="20">
        <v>16</v>
      </c>
      <c r="E44" s="9">
        <f t="shared" si="0"/>
        <v>14.4</v>
      </c>
      <c r="F44" s="34">
        <f>'[1]max-min'!G41</f>
        <v>3</v>
      </c>
      <c r="G44" s="10">
        <f>'[1]max-min'!I41</f>
        <v>3</v>
      </c>
      <c r="H44" s="66">
        <f>G44+G45</f>
        <v>3</v>
      </c>
      <c r="I44" s="68">
        <v>33.4</v>
      </c>
      <c r="J44" s="11">
        <f t="shared" si="1"/>
        <v>20.833333333333332</v>
      </c>
      <c r="K44" s="70">
        <f>(G44+G45)*100/E44</f>
        <v>20.833333333333332</v>
      </c>
      <c r="L44" s="96">
        <v>0</v>
      </c>
    </row>
    <row r="45" spans="1:12" ht="15" customHeight="1" x14ac:dyDescent="0.25">
      <c r="A45" s="88"/>
      <c r="B45" s="79"/>
      <c r="C45" s="20" t="s">
        <v>21</v>
      </c>
      <c r="D45" s="20">
        <v>16</v>
      </c>
      <c r="E45" s="20">
        <f t="shared" si="0"/>
        <v>14.4</v>
      </c>
      <c r="F45" s="10">
        <f>'[1]max-min'!G42</f>
        <v>0</v>
      </c>
      <c r="G45" s="10">
        <f>'[1]max-min'!I42</f>
        <v>0</v>
      </c>
      <c r="H45" s="67"/>
      <c r="I45" s="69"/>
      <c r="J45" s="11">
        <f t="shared" si="1"/>
        <v>0</v>
      </c>
      <c r="K45" s="71"/>
      <c r="L45" s="97"/>
    </row>
    <row r="46" spans="1:12" ht="15" customHeight="1" x14ac:dyDescent="0.25">
      <c r="A46" s="64">
        <v>19</v>
      </c>
      <c r="B46" s="91" t="s">
        <v>37</v>
      </c>
      <c r="C46" s="39" t="s">
        <v>20</v>
      </c>
      <c r="D46" s="12">
        <v>40</v>
      </c>
      <c r="E46" s="12">
        <f t="shared" si="0"/>
        <v>36</v>
      </c>
      <c r="F46" s="22">
        <f>'[1]max-min'!G43</f>
        <v>11</v>
      </c>
      <c r="G46" s="10">
        <f>'[1]max-min'!I43</f>
        <v>10</v>
      </c>
      <c r="H46" s="66">
        <f>G46+G47</f>
        <v>22</v>
      </c>
      <c r="I46" s="68">
        <v>41.9</v>
      </c>
      <c r="J46" s="11">
        <f t="shared" si="1"/>
        <v>27.777777777777779</v>
      </c>
      <c r="K46" s="70">
        <f>(G46+G47)*100/E47</f>
        <v>97.777777777777771</v>
      </c>
      <c r="L46" s="72">
        <v>0</v>
      </c>
    </row>
    <row r="47" spans="1:12" ht="15" customHeight="1" x14ac:dyDescent="0.25">
      <c r="A47" s="64"/>
      <c r="B47" s="91"/>
      <c r="C47" s="39" t="s">
        <v>21</v>
      </c>
      <c r="D47" s="12">
        <v>25</v>
      </c>
      <c r="E47" s="9">
        <f t="shared" si="0"/>
        <v>22.5</v>
      </c>
      <c r="F47" s="34">
        <f>'[1]max-min'!G44</f>
        <v>12</v>
      </c>
      <c r="G47" s="10">
        <f>'[1]max-min'!I44</f>
        <v>12</v>
      </c>
      <c r="H47" s="67"/>
      <c r="I47" s="69"/>
      <c r="J47" s="11">
        <f t="shared" si="1"/>
        <v>53.333333333333336</v>
      </c>
      <c r="K47" s="71"/>
      <c r="L47" s="73"/>
    </row>
    <row r="48" spans="1:12" ht="15" customHeight="1" x14ac:dyDescent="0.25">
      <c r="A48" s="87">
        <v>20</v>
      </c>
      <c r="B48" s="86" t="s">
        <v>38</v>
      </c>
      <c r="C48" s="14" t="s">
        <v>20</v>
      </c>
      <c r="D48" s="9">
        <v>40</v>
      </c>
      <c r="E48" s="9">
        <f t="shared" si="0"/>
        <v>36</v>
      </c>
      <c r="F48" s="34">
        <f>'[1]max-min'!G45</f>
        <v>3.24</v>
      </c>
      <c r="G48" s="10">
        <f>'[1]max-min'!I45</f>
        <v>2.939616</v>
      </c>
      <c r="H48" s="66">
        <f>G48+G49</f>
        <v>9.1862999999999992</v>
      </c>
      <c r="I48" s="68">
        <v>58.3</v>
      </c>
      <c r="J48" s="11">
        <f t="shared" si="1"/>
        <v>8.1655999999999995</v>
      </c>
      <c r="K48" s="70">
        <f>(G48+G49)*100/E48</f>
        <v>25.517499999999998</v>
      </c>
      <c r="L48" s="72">
        <v>0</v>
      </c>
    </row>
    <row r="49" spans="1:12" ht="15" customHeight="1" x14ac:dyDescent="0.25">
      <c r="A49" s="88"/>
      <c r="B49" s="79"/>
      <c r="C49" s="7" t="s">
        <v>21</v>
      </c>
      <c r="D49" s="8">
        <v>40</v>
      </c>
      <c r="E49" s="9">
        <f t="shared" si="0"/>
        <v>36</v>
      </c>
      <c r="F49" s="34">
        <f>'[1]max-min'!G46</f>
        <v>7.12</v>
      </c>
      <c r="G49" s="10">
        <f>'[1]max-min'!I46</f>
        <v>6.2466840000000001</v>
      </c>
      <c r="H49" s="67"/>
      <c r="I49" s="69"/>
      <c r="J49" s="11">
        <f t="shared" si="1"/>
        <v>17.351900000000001</v>
      </c>
      <c r="K49" s="71"/>
      <c r="L49" s="73"/>
    </row>
    <row r="50" spans="1:12" ht="15" customHeight="1" x14ac:dyDescent="0.25">
      <c r="A50" s="64">
        <v>21</v>
      </c>
      <c r="B50" s="65" t="s">
        <v>39</v>
      </c>
      <c r="C50" s="39" t="s">
        <v>20</v>
      </c>
      <c r="D50" s="12">
        <v>63</v>
      </c>
      <c r="E50" s="9">
        <f t="shared" si="0"/>
        <v>56.7</v>
      </c>
      <c r="F50" s="34">
        <f>'[1]max-min'!G47</f>
        <v>19.899999999999999</v>
      </c>
      <c r="G50" s="10">
        <f>'[1]max-min'!I47</f>
        <v>19.399999999999999</v>
      </c>
      <c r="H50" s="66">
        <f>G50+G51</f>
        <v>41.5</v>
      </c>
      <c r="I50" s="68">
        <v>109.2</v>
      </c>
      <c r="J50" s="11">
        <f t="shared" si="1"/>
        <v>34.215167548500879</v>
      </c>
      <c r="K50" s="70">
        <f>(G50+G51)*100/E50</f>
        <v>73.192239858906518</v>
      </c>
      <c r="L50" s="72">
        <v>0</v>
      </c>
    </row>
    <row r="51" spans="1:12" ht="15" customHeight="1" x14ac:dyDescent="0.25">
      <c r="A51" s="64"/>
      <c r="B51" s="65"/>
      <c r="C51" s="39" t="s">
        <v>21</v>
      </c>
      <c r="D51" s="12">
        <v>63</v>
      </c>
      <c r="E51" s="9">
        <f t="shared" si="0"/>
        <v>56.7</v>
      </c>
      <c r="F51" s="34">
        <f>'[1]max-min'!G48</f>
        <v>22.3</v>
      </c>
      <c r="G51" s="10">
        <f>'[1]max-min'!I48</f>
        <v>22.1</v>
      </c>
      <c r="H51" s="67"/>
      <c r="I51" s="69"/>
      <c r="J51" s="11">
        <f t="shared" si="1"/>
        <v>38.977072310405639</v>
      </c>
      <c r="K51" s="71"/>
      <c r="L51" s="73"/>
    </row>
    <row r="52" spans="1:12" ht="15" customHeight="1" x14ac:dyDescent="0.25">
      <c r="A52" s="87">
        <v>22</v>
      </c>
      <c r="B52" s="84" t="s">
        <v>40</v>
      </c>
      <c r="C52" s="14" t="s">
        <v>20</v>
      </c>
      <c r="D52" s="9">
        <v>80</v>
      </c>
      <c r="E52" s="9">
        <f t="shared" si="0"/>
        <v>72</v>
      </c>
      <c r="F52" s="34">
        <f>'[1]max-min'!G49</f>
        <v>26.7</v>
      </c>
      <c r="G52" s="10">
        <f>'[1]max-min'!I49</f>
        <v>26.672999999999998</v>
      </c>
      <c r="H52" s="66">
        <f>G52+G53</f>
        <v>52.528999999999996</v>
      </c>
      <c r="I52" s="68">
        <v>53.1</v>
      </c>
      <c r="J52" s="11">
        <f t="shared" si="1"/>
        <v>37.045833333333327</v>
      </c>
      <c r="K52" s="70">
        <f>(G52+G53)*100/E52</f>
        <v>72.956944444444446</v>
      </c>
      <c r="L52" s="72">
        <v>0</v>
      </c>
    </row>
    <row r="53" spans="1:12" ht="15" customHeight="1" x14ac:dyDescent="0.25">
      <c r="A53" s="88"/>
      <c r="B53" s="85"/>
      <c r="C53" s="7" t="s">
        <v>21</v>
      </c>
      <c r="D53" s="8">
        <v>80</v>
      </c>
      <c r="E53" s="9">
        <f t="shared" si="0"/>
        <v>72</v>
      </c>
      <c r="F53" s="34">
        <f>'[1]max-min'!G50</f>
        <v>26.7</v>
      </c>
      <c r="G53" s="10">
        <f>'[1]max-min'!I50</f>
        <v>25.856000000000002</v>
      </c>
      <c r="H53" s="67"/>
      <c r="I53" s="69"/>
      <c r="J53" s="11">
        <f t="shared" si="1"/>
        <v>35.911111111111119</v>
      </c>
      <c r="K53" s="71"/>
      <c r="L53" s="73"/>
    </row>
    <row r="54" spans="1:12" ht="15" customHeight="1" x14ac:dyDescent="0.25">
      <c r="A54" s="64">
        <v>23</v>
      </c>
      <c r="B54" s="84" t="s">
        <v>41</v>
      </c>
      <c r="C54" s="14" t="s">
        <v>20</v>
      </c>
      <c r="D54" s="9">
        <v>80</v>
      </c>
      <c r="E54" s="9">
        <f t="shared" si="0"/>
        <v>72</v>
      </c>
      <c r="F54" s="34">
        <f>'[1]max-min'!G51</f>
        <v>31.41</v>
      </c>
      <c r="G54" s="10">
        <f>'[1]max-min'!I51</f>
        <v>31</v>
      </c>
      <c r="H54" s="66">
        <f>G54+G55</f>
        <v>63</v>
      </c>
      <c r="I54" s="68">
        <v>58.1</v>
      </c>
      <c r="J54" s="11">
        <f t="shared" si="1"/>
        <v>43.055555555555557</v>
      </c>
      <c r="K54" s="70">
        <f>(G54+G55)*100/E54</f>
        <v>87.5</v>
      </c>
      <c r="L54" s="72">
        <v>0</v>
      </c>
    </row>
    <row r="55" spans="1:12" ht="15" customHeight="1" x14ac:dyDescent="0.25">
      <c r="A55" s="64"/>
      <c r="B55" s="85"/>
      <c r="C55" s="7" t="s">
        <v>21</v>
      </c>
      <c r="D55" s="8">
        <v>80</v>
      </c>
      <c r="E55" s="9">
        <f t="shared" si="0"/>
        <v>72</v>
      </c>
      <c r="F55" s="34">
        <f>'[1]max-min'!G52</f>
        <v>32.36</v>
      </c>
      <c r="G55" s="10">
        <f>'[1]max-min'!I52</f>
        <v>32</v>
      </c>
      <c r="H55" s="67"/>
      <c r="I55" s="69"/>
      <c r="J55" s="11">
        <f t="shared" si="1"/>
        <v>44.444444444444443</v>
      </c>
      <c r="K55" s="71"/>
      <c r="L55" s="73"/>
    </row>
    <row r="56" spans="1:12" ht="15" customHeight="1" x14ac:dyDescent="0.25">
      <c r="A56" s="87">
        <v>24</v>
      </c>
      <c r="B56" s="91" t="s">
        <v>42</v>
      </c>
      <c r="C56" s="39" t="s">
        <v>20</v>
      </c>
      <c r="D56" s="12">
        <v>63</v>
      </c>
      <c r="E56" s="9">
        <f>D56*0.9</f>
        <v>56.7</v>
      </c>
      <c r="F56" s="34">
        <f>'[1]max-min'!G53</f>
        <v>22.4</v>
      </c>
      <c r="G56" s="13">
        <f>'[1]max-min'!I53</f>
        <v>22.2</v>
      </c>
      <c r="H56" s="66">
        <f>G56+G57</f>
        <v>45.2</v>
      </c>
      <c r="I56" s="68">
        <v>330.1</v>
      </c>
      <c r="J56" s="11">
        <f t="shared" si="1"/>
        <v>39.153439153439152</v>
      </c>
      <c r="K56" s="70">
        <f>(G56+G57)*100/E56</f>
        <v>79.717813051146379</v>
      </c>
      <c r="L56" s="72">
        <v>0</v>
      </c>
    </row>
    <row r="57" spans="1:12" ht="15" customHeight="1" x14ac:dyDescent="0.25">
      <c r="A57" s="88"/>
      <c r="B57" s="91"/>
      <c r="C57" s="39" t="s">
        <v>21</v>
      </c>
      <c r="D57" s="12">
        <v>63</v>
      </c>
      <c r="E57" s="9">
        <f t="shared" si="0"/>
        <v>56.7</v>
      </c>
      <c r="F57" s="34">
        <f>'[1]max-min'!G54</f>
        <v>23</v>
      </c>
      <c r="G57" s="10">
        <f>'[1]max-min'!I54</f>
        <v>23</v>
      </c>
      <c r="H57" s="67"/>
      <c r="I57" s="69"/>
      <c r="J57" s="11">
        <f t="shared" si="1"/>
        <v>40.564373897707227</v>
      </c>
      <c r="K57" s="71"/>
      <c r="L57" s="73"/>
    </row>
    <row r="58" spans="1:12" ht="15" customHeight="1" x14ac:dyDescent="0.25">
      <c r="A58" s="64">
        <v>25</v>
      </c>
      <c r="B58" s="84" t="s">
        <v>43</v>
      </c>
      <c r="C58" s="14" t="s">
        <v>20</v>
      </c>
      <c r="D58" s="9">
        <v>63</v>
      </c>
      <c r="E58" s="9">
        <f t="shared" si="0"/>
        <v>56.7</v>
      </c>
      <c r="F58" s="34">
        <f>'[1]max-min'!G55</f>
        <v>22</v>
      </c>
      <c r="G58" s="10">
        <f>'[1]max-min'!I55</f>
        <v>21.23</v>
      </c>
      <c r="H58" s="66">
        <f>G58+G59</f>
        <v>42.230000000000004</v>
      </c>
      <c r="I58" s="68">
        <v>51.6</v>
      </c>
      <c r="J58" s="11">
        <f t="shared" si="1"/>
        <v>37.442680776014107</v>
      </c>
      <c r="K58" s="70">
        <f>(G58+G59)*100/E58</f>
        <v>74.479717813051138</v>
      </c>
      <c r="L58" s="72">
        <v>0</v>
      </c>
    </row>
    <row r="59" spans="1:12" ht="15" customHeight="1" x14ac:dyDescent="0.25">
      <c r="A59" s="64"/>
      <c r="B59" s="85"/>
      <c r="C59" s="7" t="s">
        <v>21</v>
      </c>
      <c r="D59" s="8">
        <v>63</v>
      </c>
      <c r="E59" s="9">
        <f t="shared" si="0"/>
        <v>56.7</v>
      </c>
      <c r="F59" s="34">
        <f>'[1]max-min'!G56</f>
        <v>21.2</v>
      </c>
      <c r="G59" s="10">
        <f>'[1]max-min'!I56</f>
        <v>21</v>
      </c>
      <c r="H59" s="67"/>
      <c r="I59" s="69"/>
      <c r="J59" s="11">
        <f t="shared" si="1"/>
        <v>37.037037037037038</v>
      </c>
      <c r="K59" s="71"/>
      <c r="L59" s="73"/>
    </row>
    <row r="60" spans="1:12" ht="15" customHeight="1" x14ac:dyDescent="0.25">
      <c r="A60" s="87">
        <v>26</v>
      </c>
      <c r="B60" s="91" t="s">
        <v>44</v>
      </c>
      <c r="C60" s="39" t="s">
        <v>20</v>
      </c>
      <c r="D60" s="12">
        <v>40</v>
      </c>
      <c r="E60" s="9">
        <f t="shared" si="0"/>
        <v>36</v>
      </c>
      <c r="F60" s="34">
        <f>'[1]max-min'!G57</f>
        <v>9</v>
      </c>
      <c r="G60" s="10">
        <f>'[1]max-min'!I57</f>
        <v>8</v>
      </c>
      <c r="H60" s="66">
        <f>G60+G61</f>
        <v>23</v>
      </c>
      <c r="I60" s="68">
        <v>35.299999999999997</v>
      </c>
      <c r="J60" s="11">
        <f t="shared" si="1"/>
        <v>22.222222222222221</v>
      </c>
      <c r="K60" s="70">
        <f>(G60+G61)*100/E60</f>
        <v>63.888888888888886</v>
      </c>
      <c r="L60" s="72">
        <v>0</v>
      </c>
    </row>
    <row r="61" spans="1:12" ht="15" customHeight="1" x14ac:dyDescent="0.25">
      <c r="A61" s="88"/>
      <c r="B61" s="91"/>
      <c r="C61" s="39" t="s">
        <v>21</v>
      </c>
      <c r="D61" s="12">
        <v>63</v>
      </c>
      <c r="E61" s="9">
        <f t="shared" si="0"/>
        <v>56.7</v>
      </c>
      <c r="F61" s="34">
        <f>'[1]max-min'!G58</f>
        <v>16</v>
      </c>
      <c r="G61" s="10">
        <f>'[1]max-min'!I58</f>
        <v>15</v>
      </c>
      <c r="H61" s="67"/>
      <c r="I61" s="69"/>
      <c r="J61" s="11">
        <f t="shared" si="1"/>
        <v>26.455026455026452</v>
      </c>
      <c r="K61" s="71"/>
      <c r="L61" s="73"/>
    </row>
    <row r="62" spans="1:12" ht="15" customHeight="1" x14ac:dyDescent="0.25">
      <c r="A62" s="64">
        <v>27</v>
      </c>
      <c r="B62" s="84" t="s">
        <v>45</v>
      </c>
      <c r="C62" s="14" t="s">
        <v>20</v>
      </c>
      <c r="D62" s="9">
        <v>40</v>
      </c>
      <c r="E62" s="9">
        <f t="shared" si="0"/>
        <v>36</v>
      </c>
      <c r="F62" s="34">
        <f>'[1]max-min'!G59</f>
        <v>9.9</v>
      </c>
      <c r="G62" s="10">
        <f>'[1]max-min'!I59</f>
        <v>9.6999999999999993</v>
      </c>
      <c r="H62" s="66">
        <f>G62+G63</f>
        <v>20.7</v>
      </c>
      <c r="I62" s="68">
        <v>19.600000000000001</v>
      </c>
      <c r="J62" s="11">
        <f t="shared" si="1"/>
        <v>26.944444444444443</v>
      </c>
      <c r="K62" s="70">
        <f>(G62+G63)*100/E62</f>
        <v>57.5</v>
      </c>
      <c r="L62" s="72">
        <v>0</v>
      </c>
    </row>
    <row r="63" spans="1:12" ht="15" customHeight="1" x14ac:dyDescent="0.25">
      <c r="A63" s="64"/>
      <c r="B63" s="85"/>
      <c r="C63" s="7" t="s">
        <v>21</v>
      </c>
      <c r="D63" s="8">
        <v>40</v>
      </c>
      <c r="E63" s="9">
        <f t="shared" si="0"/>
        <v>36</v>
      </c>
      <c r="F63" s="34">
        <f>'[1]max-min'!G60</f>
        <v>11</v>
      </c>
      <c r="G63" s="10">
        <f>'[1]max-min'!I60</f>
        <v>11</v>
      </c>
      <c r="H63" s="67"/>
      <c r="I63" s="69"/>
      <c r="J63" s="11">
        <f t="shared" si="1"/>
        <v>30.555555555555557</v>
      </c>
      <c r="K63" s="71"/>
      <c r="L63" s="73"/>
    </row>
    <row r="64" spans="1:12" ht="15" customHeight="1" x14ac:dyDescent="0.25">
      <c r="A64" s="87">
        <v>28</v>
      </c>
      <c r="B64" s="84" t="s">
        <v>46</v>
      </c>
      <c r="C64" s="14" t="s">
        <v>20</v>
      </c>
      <c r="D64" s="9">
        <v>80</v>
      </c>
      <c r="E64" s="9">
        <f t="shared" si="0"/>
        <v>72</v>
      </c>
      <c r="F64" s="34">
        <f>'[1]max-min'!G61</f>
        <v>30</v>
      </c>
      <c r="G64" s="10">
        <f>'[1]max-min'!I61</f>
        <v>30</v>
      </c>
      <c r="H64" s="66">
        <f>G64+G65</f>
        <v>53</v>
      </c>
      <c r="I64" s="68">
        <v>294.89999999999998</v>
      </c>
      <c r="J64" s="11">
        <f t="shared" si="1"/>
        <v>41.666666666666664</v>
      </c>
      <c r="K64" s="70">
        <f>(G64+G65)*100/E64</f>
        <v>73.611111111111114</v>
      </c>
      <c r="L64" s="72">
        <v>0</v>
      </c>
    </row>
    <row r="65" spans="1:12" ht="15" customHeight="1" x14ac:dyDescent="0.25">
      <c r="A65" s="88"/>
      <c r="B65" s="85"/>
      <c r="C65" s="7" t="s">
        <v>21</v>
      </c>
      <c r="D65" s="8">
        <v>80</v>
      </c>
      <c r="E65" s="9">
        <f t="shared" si="0"/>
        <v>72</v>
      </c>
      <c r="F65" s="34">
        <f>'[1]max-min'!G62</f>
        <v>23</v>
      </c>
      <c r="G65" s="10">
        <f>'[1]max-min'!I62</f>
        <v>23</v>
      </c>
      <c r="H65" s="67"/>
      <c r="I65" s="69"/>
      <c r="J65" s="11">
        <f t="shared" si="1"/>
        <v>31.944444444444443</v>
      </c>
      <c r="K65" s="71"/>
      <c r="L65" s="73"/>
    </row>
    <row r="66" spans="1:12" ht="15" customHeight="1" x14ac:dyDescent="0.25">
      <c r="A66" s="64">
        <v>29</v>
      </c>
      <c r="B66" s="91" t="s">
        <v>47</v>
      </c>
      <c r="C66" s="39" t="s">
        <v>20</v>
      </c>
      <c r="D66" s="12">
        <v>40</v>
      </c>
      <c r="E66" s="9">
        <f t="shared" si="0"/>
        <v>36</v>
      </c>
      <c r="F66" s="34">
        <f>'[1]max-min'!G63</f>
        <v>19.3</v>
      </c>
      <c r="G66" s="10">
        <f>'[1]max-min'!I63</f>
        <v>18.7</v>
      </c>
      <c r="H66" s="66">
        <f>G66+G67</f>
        <v>34</v>
      </c>
      <c r="I66" s="68">
        <v>26.9</v>
      </c>
      <c r="J66" s="11">
        <f t="shared" si="1"/>
        <v>51.944444444444443</v>
      </c>
      <c r="K66" s="70">
        <f>(G66+G67)*100/E66</f>
        <v>94.444444444444443</v>
      </c>
      <c r="L66" s="72">
        <v>0</v>
      </c>
    </row>
    <row r="67" spans="1:12" ht="15" customHeight="1" x14ac:dyDescent="0.25">
      <c r="A67" s="64"/>
      <c r="B67" s="91"/>
      <c r="C67" s="39" t="s">
        <v>21</v>
      </c>
      <c r="D67" s="12">
        <v>40</v>
      </c>
      <c r="E67" s="9">
        <f t="shared" si="0"/>
        <v>36</v>
      </c>
      <c r="F67" s="34">
        <f>'[1]max-min'!G64</f>
        <v>15.5</v>
      </c>
      <c r="G67" s="10">
        <f>'[1]max-min'!I64</f>
        <v>15.3</v>
      </c>
      <c r="H67" s="67"/>
      <c r="I67" s="69"/>
      <c r="J67" s="11">
        <f t="shared" si="1"/>
        <v>42.5</v>
      </c>
      <c r="K67" s="71"/>
      <c r="L67" s="73"/>
    </row>
    <row r="68" spans="1:12" ht="15" customHeight="1" x14ac:dyDescent="0.25">
      <c r="A68" s="87">
        <v>30</v>
      </c>
      <c r="B68" s="84" t="s">
        <v>48</v>
      </c>
      <c r="C68" s="14" t="s">
        <v>20</v>
      </c>
      <c r="D68" s="9">
        <v>63</v>
      </c>
      <c r="E68" s="9">
        <f t="shared" si="0"/>
        <v>56.7</v>
      </c>
      <c r="F68" s="34">
        <f>'[1]max-min'!G65</f>
        <v>20</v>
      </c>
      <c r="G68" s="10">
        <f>'[1]max-min'!I65</f>
        <v>20</v>
      </c>
      <c r="H68" s="66">
        <f>G68+G69</f>
        <v>45</v>
      </c>
      <c r="I68" s="68">
        <v>30.3</v>
      </c>
      <c r="J68" s="11">
        <f t="shared" si="1"/>
        <v>35.273368606701936</v>
      </c>
      <c r="K68" s="70">
        <f>(G68+G69)*100/E68</f>
        <v>79.365079365079367</v>
      </c>
      <c r="L68" s="72">
        <v>0</v>
      </c>
    </row>
    <row r="69" spans="1:12" ht="15" customHeight="1" x14ac:dyDescent="0.25">
      <c r="A69" s="88"/>
      <c r="B69" s="85"/>
      <c r="C69" s="7" t="s">
        <v>21</v>
      </c>
      <c r="D69" s="8">
        <v>63</v>
      </c>
      <c r="E69" s="9">
        <f t="shared" si="0"/>
        <v>56.7</v>
      </c>
      <c r="F69" s="34">
        <f>'[1]max-min'!G66</f>
        <v>25</v>
      </c>
      <c r="G69" s="10">
        <f>'[1]max-min'!I66</f>
        <v>25</v>
      </c>
      <c r="H69" s="67"/>
      <c r="I69" s="69"/>
      <c r="J69" s="11">
        <f t="shared" si="1"/>
        <v>44.091710758377424</v>
      </c>
      <c r="K69" s="71"/>
      <c r="L69" s="73"/>
    </row>
    <row r="70" spans="1:12" ht="15" customHeight="1" x14ac:dyDescent="0.25">
      <c r="A70" s="64">
        <v>31</v>
      </c>
      <c r="B70" s="91" t="s">
        <v>49</v>
      </c>
      <c r="C70" s="39" t="s">
        <v>20</v>
      </c>
      <c r="D70" s="12">
        <v>40</v>
      </c>
      <c r="E70" s="9">
        <f t="shared" si="0"/>
        <v>36</v>
      </c>
      <c r="F70" s="34">
        <f>'[1]max-min'!G67</f>
        <v>16</v>
      </c>
      <c r="G70" s="10">
        <f>'[1]max-min'!I67</f>
        <v>16</v>
      </c>
      <c r="H70" s="66">
        <f>G70+G71</f>
        <v>30</v>
      </c>
      <c r="I70" s="68">
        <v>58.9</v>
      </c>
      <c r="J70" s="11">
        <f t="shared" si="1"/>
        <v>44.444444444444443</v>
      </c>
      <c r="K70" s="70">
        <f>(G70+G71)*100/E70</f>
        <v>83.333333333333329</v>
      </c>
      <c r="L70" s="72">
        <v>0</v>
      </c>
    </row>
    <row r="71" spans="1:12" ht="15" customHeight="1" x14ac:dyDescent="0.25">
      <c r="A71" s="64"/>
      <c r="B71" s="91"/>
      <c r="C71" s="39" t="s">
        <v>21</v>
      </c>
      <c r="D71" s="12">
        <v>40</v>
      </c>
      <c r="E71" s="9">
        <f t="shared" si="0"/>
        <v>36</v>
      </c>
      <c r="F71" s="34">
        <f>'[1]max-min'!G68</f>
        <v>15</v>
      </c>
      <c r="G71" s="10">
        <f>'[1]max-min'!I68</f>
        <v>14</v>
      </c>
      <c r="H71" s="67"/>
      <c r="I71" s="69"/>
      <c r="J71" s="11">
        <f t="shared" si="1"/>
        <v>38.888888888888886</v>
      </c>
      <c r="K71" s="71"/>
      <c r="L71" s="73"/>
    </row>
    <row r="72" spans="1:12" ht="15" customHeight="1" x14ac:dyDescent="0.25">
      <c r="A72" s="87">
        <v>32</v>
      </c>
      <c r="B72" s="100" t="s">
        <v>50</v>
      </c>
      <c r="C72" s="20" t="s">
        <v>20</v>
      </c>
      <c r="D72" s="20">
        <v>25</v>
      </c>
      <c r="E72" s="20">
        <f t="shared" si="0"/>
        <v>22.5</v>
      </c>
      <c r="F72" s="10">
        <f>'[1]max-min'!G69</f>
        <v>2.5</v>
      </c>
      <c r="G72" s="10">
        <f>'[1]max-min'!I69</f>
        <v>2.5</v>
      </c>
      <c r="H72" s="66">
        <f>G72+G73</f>
        <v>5.5</v>
      </c>
      <c r="I72" s="103">
        <v>14.3</v>
      </c>
      <c r="J72" s="23">
        <f t="shared" si="1"/>
        <v>11.111111111111111</v>
      </c>
      <c r="K72" s="70">
        <f>(G72+G73)*100/E72</f>
        <v>24.444444444444443</v>
      </c>
      <c r="L72" s="72">
        <f>E72-G72-G73-I72</f>
        <v>2.6999999999999993</v>
      </c>
    </row>
    <row r="73" spans="1:12" ht="15.75" customHeight="1" thickBot="1" x14ac:dyDescent="0.3">
      <c r="A73" s="88"/>
      <c r="B73" s="101"/>
      <c r="C73" s="24" t="s">
        <v>21</v>
      </c>
      <c r="D73" s="24">
        <v>25</v>
      </c>
      <c r="E73" s="24">
        <f t="shared" si="0"/>
        <v>22.5</v>
      </c>
      <c r="F73" s="25">
        <f>'[1]max-min'!G70</f>
        <v>3</v>
      </c>
      <c r="G73" s="25">
        <f>'[1]max-min'!I70</f>
        <v>3</v>
      </c>
      <c r="H73" s="102"/>
      <c r="I73" s="104"/>
      <c r="J73" s="26">
        <f t="shared" si="1"/>
        <v>13.333333333333334</v>
      </c>
      <c r="K73" s="105"/>
      <c r="L73" s="106"/>
    </row>
    <row r="74" spans="1:12" ht="15" customHeight="1" x14ac:dyDescent="0.25">
      <c r="F74" s="27"/>
    </row>
    <row r="75" spans="1:12" ht="20.25" x14ac:dyDescent="0.3">
      <c r="A75" s="98"/>
      <c r="B75" s="98"/>
      <c r="C75" s="98"/>
      <c r="D75" s="98"/>
      <c r="E75" s="98"/>
      <c r="F75" s="98"/>
      <c r="G75" s="98"/>
      <c r="H75" s="28"/>
      <c r="I75" s="99"/>
      <c r="J75" s="99"/>
      <c r="K75" s="99"/>
      <c r="L75" s="99"/>
    </row>
    <row r="76" spans="1:12" ht="18.75" customHeight="1" x14ac:dyDescent="0.3">
      <c r="D76" s="29" t="s">
        <v>51</v>
      </c>
      <c r="E76" s="29"/>
      <c r="F76" s="30"/>
      <c r="G76" s="29"/>
      <c r="H76" s="29"/>
      <c r="I76" s="29"/>
      <c r="J76" s="29" t="s">
        <v>52</v>
      </c>
      <c r="K76" s="31"/>
    </row>
    <row r="77" spans="1:12" ht="15" customHeight="1" x14ac:dyDescent="0.25">
      <c r="F77" s="27"/>
    </row>
    <row r="78" spans="1:12" ht="15" customHeight="1" x14ac:dyDescent="0.25">
      <c r="F78" s="27"/>
    </row>
    <row r="79" spans="1:12" ht="15" customHeight="1" x14ac:dyDescent="0.25">
      <c r="F79" s="27"/>
    </row>
    <row r="80" spans="1:12" ht="15" customHeight="1" x14ac:dyDescent="0.25">
      <c r="F80" s="27"/>
    </row>
    <row r="81" spans="6:6" ht="15" customHeight="1" x14ac:dyDescent="0.25">
      <c r="F81" s="27"/>
    </row>
    <row r="82" spans="6:6" ht="15" customHeight="1" x14ac:dyDescent="0.25">
      <c r="F82" s="27"/>
    </row>
    <row r="83" spans="6:6" ht="15" customHeight="1" x14ac:dyDescent="0.25">
      <c r="F83" s="27"/>
    </row>
  </sheetData>
  <mergeCells count="207">
    <mergeCell ref="A75:G75"/>
    <mergeCell ref="I75:L75"/>
    <mergeCell ref="A72:A73"/>
    <mergeCell ref="B72:B73"/>
    <mergeCell ref="H72:H73"/>
    <mergeCell ref="I72:I73"/>
    <mergeCell ref="K72:K73"/>
    <mergeCell ref="L72:L73"/>
    <mergeCell ref="A70:A71"/>
    <mergeCell ref="B70:B71"/>
    <mergeCell ref="H70:H71"/>
    <mergeCell ref="I70:I71"/>
    <mergeCell ref="K70:K71"/>
    <mergeCell ref="L70:L71"/>
    <mergeCell ref="A68:A69"/>
    <mergeCell ref="B68:B69"/>
    <mergeCell ref="H68:H69"/>
    <mergeCell ref="I68:I69"/>
    <mergeCell ref="K68:K69"/>
    <mergeCell ref="L68:L69"/>
    <mergeCell ref="A66:A67"/>
    <mergeCell ref="B66:B67"/>
    <mergeCell ref="H66:H67"/>
    <mergeCell ref="I66:I67"/>
    <mergeCell ref="K66:K67"/>
    <mergeCell ref="L66:L67"/>
    <mergeCell ref="A64:A65"/>
    <mergeCell ref="B64:B65"/>
    <mergeCell ref="H64:H65"/>
    <mergeCell ref="I64:I65"/>
    <mergeCell ref="K64:K65"/>
    <mergeCell ref="L64:L65"/>
    <mergeCell ref="A62:A63"/>
    <mergeCell ref="B62:B63"/>
    <mergeCell ref="H62:H63"/>
    <mergeCell ref="I62:I63"/>
    <mergeCell ref="K62:K63"/>
    <mergeCell ref="L62:L63"/>
    <mergeCell ref="A60:A61"/>
    <mergeCell ref="B60:B61"/>
    <mergeCell ref="H60:H61"/>
    <mergeCell ref="I60:I61"/>
    <mergeCell ref="K60:K61"/>
    <mergeCell ref="L60:L61"/>
    <mergeCell ref="A58:A59"/>
    <mergeCell ref="B58:B59"/>
    <mergeCell ref="H58:H59"/>
    <mergeCell ref="I58:I59"/>
    <mergeCell ref="K58:K59"/>
    <mergeCell ref="L58:L59"/>
    <mergeCell ref="A56:A57"/>
    <mergeCell ref="B56:B57"/>
    <mergeCell ref="H56:H57"/>
    <mergeCell ref="I56:I57"/>
    <mergeCell ref="K56:K57"/>
    <mergeCell ref="L56:L57"/>
    <mergeCell ref="A54:A55"/>
    <mergeCell ref="B54:B55"/>
    <mergeCell ref="H54:H55"/>
    <mergeCell ref="I54:I55"/>
    <mergeCell ref="K54:K55"/>
    <mergeCell ref="L54:L55"/>
    <mergeCell ref="A52:A53"/>
    <mergeCell ref="B52:B53"/>
    <mergeCell ref="H52:H53"/>
    <mergeCell ref="I52:I53"/>
    <mergeCell ref="K52:K53"/>
    <mergeCell ref="L52:L53"/>
    <mergeCell ref="A50:A51"/>
    <mergeCell ref="B50:B51"/>
    <mergeCell ref="H50:H51"/>
    <mergeCell ref="I50:I51"/>
    <mergeCell ref="K50:K51"/>
    <mergeCell ref="L50:L51"/>
    <mergeCell ref="A48:A49"/>
    <mergeCell ref="B48:B49"/>
    <mergeCell ref="H48:H49"/>
    <mergeCell ref="I48:I49"/>
    <mergeCell ref="K48:K49"/>
    <mergeCell ref="L48:L49"/>
    <mergeCell ref="A46:A47"/>
    <mergeCell ref="B46:B47"/>
    <mergeCell ref="H46:H47"/>
    <mergeCell ref="I46:I47"/>
    <mergeCell ref="K46:K47"/>
    <mergeCell ref="L46:L47"/>
    <mergeCell ref="A44:A45"/>
    <mergeCell ref="B44:B45"/>
    <mergeCell ref="H44:H45"/>
    <mergeCell ref="I44:I45"/>
    <mergeCell ref="K44:K45"/>
    <mergeCell ref="L44:L45"/>
    <mergeCell ref="A41:A42"/>
    <mergeCell ref="B41:B42"/>
    <mergeCell ref="H41:H42"/>
    <mergeCell ref="I41:I42"/>
    <mergeCell ref="K41:K42"/>
    <mergeCell ref="L41:L42"/>
    <mergeCell ref="A39:A40"/>
    <mergeCell ref="B39:B40"/>
    <mergeCell ref="H39:H40"/>
    <mergeCell ref="I39:I40"/>
    <mergeCell ref="K39:K40"/>
    <mergeCell ref="L39:L40"/>
    <mergeCell ref="A37:A38"/>
    <mergeCell ref="B37:B38"/>
    <mergeCell ref="H37:H38"/>
    <mergeCell ref="I37:I38"/>
    <mergeCell ref="K37:K38"/>
    <mergeCell ref="L37:L38"/>
    <mergeCell ref="A33:A36"/>
    <mergeCell ref="B33:B36"/>
    <mergeCell ref="H33:H34"/>
    <mergeCell ref="I33:I34"/>
    <mergeCell ref="K33:K34"/>
    <mergeCell ref="L33:L34"/>
    <mergeCell ref="H35:H36"/>
    <mergeCell ref="I35:I36"/>
    <mergeCell ref="K35:K36"/>
    <mergeCell ref="L35:L36"/>
    <mergeCell ref="A31:A32"/>
    <mergeCell ref="B31:B32"/>
    <mergeCell ref="H31:H32"/>
    <mergeCell ref="I31:I32"/>
    <mergeCell ref="K31:K32"/>
    <mergeCell ref="L31:L32"/>
    <mergeCell ref="A29:A30"/>
    <mergeCell ref="B29:B30"/>
    <mergeCell ref="H29:H30"/>
    <mergeCell ref="I29:I30"/>
    <mergeCell ref="K29:K30"/>
    <mergeCell ref="L29:L30"/>
    <mergeCell ref="A27:A28"/>
    <mergeCell ref="B27:B28"/>
    <mergeCell ref="H27:H28"/>
    <mergeCell ref="I27:I28"/>
    <mergeCell ref="K27:K28"/>
    <mergeCell ref="L27:L28"/>
    <mergeCell ref="A25:A26"/>
    <mergeCell ref="B25:B26"/>
    <mergeCell ref="H25:H26"/>
    <mergeCell ref="I25:I26"/>
    <mergeCell ref="K25:K26"/>
    <mergeCell ref="L25:L26"/>
    <mergeCell ref="A23:A24"/>
    <mergeCell ref="B23:B24"/>
    <mergeCell ref="H23:H24"/>
    <mergeCell ref="I23:I24"/>
    <mergeCell ref="K23:K24"/>
    <mergeCell ref="L23:L24"/>
    <mergeCell ref="A21:A22"/>
    <mergeCell ref="B21:B22"/>
    <mergeCell ref="H21:H22"/>
    <mergeCell ref="I21:I22"/>
    <mergeCell ref="K21:K22"/>
    <mergeCell ref="L21:L22"/>
    <mergeCell ref="A17:A20"/>
    <mergeCell ref="B17:B20"/>
    <mergeCell ref="H17:H18"/>
    <mergeCell ref="I17:I18"/>
    <mergeCell ref="K17:K18"/>
    <mergeCell ref="L17:L18"/>
    <mergeCell ref="H19:H20"/>
    <mergeCell ref="I19:I20"/>
    <mergeCell ref="K19:K20"/>
    <mergeCell ref="L19:L20"/>
    <mergeCell ref="A15:A16"/>
    <mergeCell ref="B15:B16"/>
    <mergeCell ref="H15:H16"/>
    <mergeCell ref="I15:I16"/>
    <mergeCell ref="K15:K16"/>
    <mergeCell ref="L15:L16"/>
    <mergeCell ref="A11:A12"/>
    <mergeCell ref="B11:B12"/>
    <mergeCell ref="H11:H12"/>
    <mergeCell ref="I11:I12"/>
    <mergeCell ref="K11:K12"/>
    <mergeCell ref="L11:L12"/>
    <mergeCell ref="A13:A14"/>
    <mergeCell ref="B13:B14"/>
    <mergeCell ref="H13:H14"/>
    <mergeCell ref="I13:I14"/>
    <mergeCell ref="K13:K14"/>
    <mergeCell ref="L13:L14"/>
    <mergeCell ref="A9:A10"/>
    <mergeCell ref="B9:B10"/>
    <mergeCell ref="H9:H10"/>
    <mergeCell ref="I9:I10"/>
    <mergeCell ref="K9:K10"/>
    <mergeCell ref="L9:L10"/>
    <mergeCell ref="K3:K5"/>
    <mergeCell ref="L3:L5"/>
    <mergeCell ref="A7:A8"/>
    <mergeCell ref="B7:B8"/>
    <mergeCell ref="H7:H8"/>
    <mergeCell ref="I7:I8"/>
    <mergeCell ref="K7:K8"/>
    <mergeCell ref="L7:L8"/>
    <mergeCell ref="A1:L2"/>
    <mergeCell ref="A3:A6"/>
    <mergeCell ref="B3:B6"/>
    <mergeCell ref="C3:C6"/>
    <mergeCell ref="D3:E5"/>
    <mergeCell ref="F3:G5"/>
    <mergeCell ref="H3:H5"/>
    <mergeCell ref="I3:I5"/>
    <mergeCell ref="J3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488A-ACD8-423A-8BA2-4557C71A4901}">
  <dimension ref="A1:L83"/>
  <sheetViews>
    <sheetView workbookViewId="0">
      <selection activeCell="A3" sqref="A3:A6"/>
    </sheetView>
  </sheetViews>
  <sheetFormatPr defaultRowHeight="15" x14ac:dyDescent="0.25"/>
  <cols>
    <col min="1" max="1" width="5.7109375" customWidth="1"/>
    <col min="2" max="2" width="16.28515625" customWidth="1"/>
    <col min="4" max="4" width="10.42578125" customWidth="1"/>
    <col min="5" max="5" width="8.42578125" customWidth="1"/>
    <col min="6" max="6" width="10" customWidth="1"/>
    <col min="8" max="8" width="12.5703125" customWidth="1"/>
    <col min="9" max="9" width="17.42578125" customWidth="1"/>
    <col min="10" max="10" width="10.85546875" customWidth="1"/>
    <col min="11" max="11" width="11.42578125" customWidth="1"/>
    <col min="12" max="12" width="11.7109375" customWidth="1"/>
  </cols>
  <sheetData>
    <row r="1" spans="1:12" ht="19.5" customHeight="1" x14ac:dyDescent="0.25">
      <c r="A1" s="40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8.75" customHeight="1" thickBo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8.75" customHeight="1" x14ac:dyDescent="0.25">
      <c r="A3" s="110" t="s">
        <v>53</v>
      </c>
      <c r="B3" s="45" t="s">
        <v>54</v>
      </c>
      <c r="C3" s="45" t="s">
        <v>55</v>
      </c>
      <c r="D3" s="48" t="s">
        <v>56</v>
      </c>
      <c r="E3" s="51"/>
      <c r="F3" s="55" t="s">
        <v>57</v>
      </c>
      <c r="G3" s="56"/>
      <c r="H3" s="55" t="s">
        <v>58</v>
      </c>
      <c r="I3" s="61" t="s">
        <v>59</v>
      </c>
      <c r="J3" s="61" t="s">
        <v>57</v>
      </c>
      <c r="K3" s="61" t="s">
        <v>58</v>
      </c>
      <c r="L3" s="107" t="s">
        <v>60</v>
      </c>
    </row>
    <row r="4" spans="1:12" ht="30.75" customHeight="1" x14ac:dyDescent="0.25">
      <c r="A4" s="111"/>
      <c r="B4" s="46"/>
      <c r="C4" s="46"/>
      <c r="D4" s="49"/>
      <c r="E4" s="52"/>
      <c r="F4" s="57"/>
      <c r="G4" s="58"/>
      <c r="H4" s="57"/>
      <c r="I4" s="62"/>
      <c r="J4" s="62"/>
      <c r="K4" s="62"/>
      <c r="L4" s="108"/>
    </row>
    <row r="5" spans="1:12" ht="30.75" customHeight="1" x14ac:dyDescent="0.25">
      <c r="A5" s="111"/>
      <c r="B5" s="46"/>
      <c r="C5" s="46"/>
      <c r="D5" s="53"/>
      <c r="E5" s="54"/>
      <c r="F5" s="59"/>
      <c r="G5" s="60"/>
      <c r="H5" s="57"/>
      <c r="I5" s="63"/>
      <c r="J5" s="63"/>
      <c r="K5" s="63"/>
      <c r="L5" s="109"/>
    </row>
    <row r="6" spans="1:12" ht="20.25" customHeight="1" thickBot="1" x14ac:dyDescent="0.3">
      <c r="A6" s="112"/>
      <c r="B6" s="47"/>
      <c r="C6" s="47"/>
      <c r="D6" s="38" t="s">
        <v>10</v>
      </c>
      <c r="E6" s="38" t="s">
        <v>11</v>
      </c>
      <c r="F6" s="38" t="s">
        <v>10</v>
      </c>
      <c r="G6" s="38" t="s">
        <v>11</v>
      </c>
      <c r="H6" s="1" t="s">
        <v>11</v>
      </c>
      <c r="I6" s="1" t="s">
        <v>11</v>
      </c>
      <c r="J6" s="1" t="s">
        <v>12</v>
      </c>
      <c r="K6" s="1" t="s">
        <v>12</v>
      </c>
      <c r="L6" s="2" t="s">
        <v>11</v>
      </c>
    </row>
    <row r="7" spans="1:12" ht="15" customHeight="1" x14ac:dyDescent="0.25">
      <c r="A7" s="76">
        <v>1</v>
      </c>
      <c r="B7" s="78" t="s">
        <v>13</v>
      </c>
      <c r="C7" s="3" t="s">
        <v>14</v>
      </c>
      <c r="D7" s="4">
        <v>250</v>
      </c>
      <c r="E7" s="4">
        <f>D7*0.9</f>
        <v>225</v>
      </c>
      <c r="F7" s="37">
        <f>'[1]max-min'!G6</f>
        <v>182</v>
      </c>
      <c r="G7" s="5">
        <f>'[1]max-min'!I6</f>
        <v>182</v>
      </c>
      <c r="H7" s="80">
        <f>G7+G8</f>
        <v>365</v>
      </c>
      <c r="I7" s="81"/>
      <c r="J7" s="6">
        <f>G7*100/E7</f>
        <v>80.888888888888886</v>
      </c>
      <c r="K7" s="70">
        <f>(G7+G8)*100/E7</f>
        <v>162.22222222222223</v>
      </c>
      <c r="L7" s="82">
        <v>0</v>
      </c>
    </row>
    <row r="8" spans="1:12" ht="15" customHeight="1" x14ac:dyDescent="0.25">
      <c r="A8" s="77"/>
      <c r="B8" s="79"/>
      <c r="C8" s="7" t="s">
        <v>15</v>
      </c>
      <c r="D8" s="8">
        <v>250</v>
      </c>
      <c r="E8" s="9">
        <f t="shared" ref="E8:E73" si="0">D8*0.9</f>
        <v>225</v>
      </c>
      <c r="F8" s="34">
        <f>'[1]max-min'!G7</f>
        <v>183</v>
      </c>
      <c r="G8" s="10">
        <f>'[1]max-min'!I7</f>
        <v>183</v>
      </c>
      <c r="H8" s="67"/>
      <c r="I8" s="69"/>
      <c r="J8" s="11">
        <f>G8*100/E8</f>
        <v>81.333333333333329</v>
      </c>
      <c r="K8" s="71"/>
      <c r="L8" s="73"/>
    </row>
    <row r="9" spans="1:12" ht="15" customHeight="1" x14ac:dyDescent="0.25">
      <c r="A9" s="64">
        <v>2</v>
      </c>
      <c r="B9" s="65" t="s">
        <v>16</v>
      </c>
      <c r="C9" s="39" t="s">
        <v>14</v>
      </c>
      <c r="D9" s="12">
        <v>250</v>
      </c>
      <c r="E9" s="9">
        <f t="shared" si="0"/>
        <v>225</v>
      </c>
      <c r="F9" s="34">
        <f>'[1]max-min'!G8</f>
        <v>84</v>
      </c>
      <c r="G9" s="10">
        <f>'[1]max-min'!I8</f>
        <v>84</v>
      </c>
      <c r="H9" s="66">
        <f>G9+G10</f>
        <v>169</v>
      </c>
      <c r="I9" s="68">
        <v>6.4</v>
      </c>
      <c r="J9" s="11">
        <f>G9*100/E9</f>
        <v>37.333333333333336</v>
      </c>
      <c r="K9" s="70">
        <f>(G9+G10)*100/E9</f>
        <v>75.111111111111114</v>
      </c>
      <c r="L9" s="72">
        <v>0</v>
      </c>
    </row>
    <row r="10" spans="1:12" ht="15" customHeight="1" x14ac:dyDescent="0.25">
      <c r="A10" s="64"/>
      <c r="B10" s="65"/>
      <c r="C10" s="39" t="s">
        <v>15</v>
      </c>
      <c r="D10" s="12">
        <v>250</v>
      </c>
      <c r="E10" s="9">
        <f t="shared" si="0"/>
        <v>225</v>
      </c>
      <c r="F10" s="34">
        <f>'[1]max-min'!G9</f>
        <v>85</v>
      </c>
      <c r="G10" s="13">
        <f>'[1]max-min'!I9</f>
        <v>85</v>
      </c>
      <c r="H10" s="67"/>
      <c r="I10" s="69"/>
      <c r="J10" s="11">
        <f>G10*100/E10</f>
        <v>37.777777777777779</v>
      </c>
      <c r="K10" s="71"/>
      <c r="L10" s="73"/>
    </row>
    <row r="11" spans="1:12" ht="15" customHeight="1" x14ac:dyDescent="0.25">
      <c r="A11" s="83">
        <v>3</v>
      </c>
      <c r="B11" s="86" t="s">
        <v>17</v>
      </c>
      <c r="C11" s="14" t="s">
        <v>14</v>
      </c>
      <c r="D11" s="9">
        <v>250</v>
      </c>
      <c r="E11" s="9">
        <f t="shared" si="0"/>
        <v>225</v>
      </c>
      <c r="F11" s="34">
        <f>'[1]max-min'!G10</f>
        <v>0</v>
      </c>
      <c r="G11" s="10">
        <f>'[1]max-min'!I10</f>
        <v>0</v>
      </c>
      <c r="H11" s="66">
        <f>G12</f>
        <v>146</v>
      </c>
      <c r="I11" s="68">
        <v>20.5</v>
      </c>
      <c r="J11" s="11" t="s">
        <v>18</v>
      </c>
      <c r="K11" s="70">
        <f>G12*100/E12</f>
        <v>64.888888888888886</v>
      </c>
      <c r="L11" s="72">
        <v>0</v>
      </c>
    </row>
    <row r="12" spans="1:12" ht="15" customHeight="1" x14ac:dyDescent="0.25">
      <c r="A12" s="77"/>
      <c r="B12" s="79"/>
      <c r="C12" s="7" t="s">
        <v>15</v>
      </c>
      <c r="D12" s="8">
        <v>250</v>
      </c>
      <c r="E12" s="9">
        <f t="shared" si="0"/>
        <v>225</v>
      </c>
      <c r="F12" s="34">
        <f>'[1]max-min'!G11</f>
        <v>157</v>
      </c>
      <c r="G12" s="13">
        <f>'[1]max-min'!I11</f>
        <v>146</v>
      </c>
      <c r="H12" s="67"/>
      <c r="I12" s="69"/>
      <c r="J12" s="11">
        <f t="shared" ref="J12:J73" si="1">G12*100/E12</f>
        <v>64.888888888888886</v>
      </c>
      <c r="K12" s="71"/>
      <c r="L12" s="73"/>
    </row>
    <row r="13" spans="1:12" ht="15" customHeight="1" x14ac:dyDescent="0.25">
      <c r="A13" s="87">
        <v>4</v>
      </c>
      <c r="B13" s="86" t="s">
        <v>61</v>
      </c>
      <c r="C13" s="39" t="s">
        <v>20</v>
      </c>
      <c r="D13" s="12">
        <v>80</v>
      </c>
      <c r="E13" s="9">
        <f t="shared" si="0"/>
        <v>72</v>
      </c>
      <c r="F13" s="34" t="s">
        <v>62</v>
      </c>
      <c r="G13" s="13" t="s">
        <v>62</v>
      </c>
      <c r="H13" s="66" t="s">
        <v>62</v>
      </c>
      <c r="I13" s="68">
        <v>303.5</v>
      </c>
      <c r="J13" s="11" t="s">
        <v>62</v>
      </c>
      <c r="K13" s="70" t="s">
        <v>62</v>
      </c>
      <c r="L13" s="72">
        <v>0</v>
      </c>
    </row>
    <row r="14" spans="1:12" ht="15" customHeight="1" x14ac:dyDescent="0.25">
      <c r="A14" s="88"/>
      <c r="B14" s="79"/>
      <c r="C14" s="39" t="s">
        <v>21</v>
      </c>
      <c r="D14" s="12">
        <v>80</v>
      </c>
      <c r="E14" s="9">
        <f t="shared" si="0"/>
        <v>72</v>
      </c>
      <c r="F14" s="34" t="s">
        <v>62</v>
      </c>
      <c r="G14" s="13" t="s">
        <v>62</v>
      </c>
      <c r="H14" s="67"/>
      <c r="I14" s="69"/>
      <c r="J14" s="11" t="s">
        <v>62</v>
      </c>
      <c r="K14" s="71"/>
      <c r="L14" s="73"/>
    </row>
    <row r="15" spans="1:12" ht="15" customHeight="1" x14ac:dyDescent="0.25">
      <c r="A15" s="83">
        <v>5</v>
      </c>
      <c r="B15" s="84" t="s">
        <v>19</v>
      </c>
      <c r="C15" s="14" t="s">
        <v>20</v>
      </c>
      <c r="D15" s="9">
        <v>25</v>
      </c>
      <c r="E15" s="9">
        <f t="shared" si="0"/>
        <v>22.5</v>
      </c>
      <c r="F15" s="34">
        <f>'[1]max-min'!G12</f>
        <v>6.8</v>
      </c>
      <c r="G15" s="10">
        <f>'[1]max-min'!I12</f>
        <v>6.8</v>
      </c>
      <c r="H15" s="66">
        <f>G15+G16</f>
        <v>10</v>
      </c>
      <c r="I15" s="68">
        <v>43.3</v>
      </c>
      <c r="J15" s="11">
        <f t="shared" si="1"/>
        <v>30.222222222222221</v>
      </c>
      <c r="K15" s="70">
        <f>(G15+G16)*100/E15</f>
        <v>44.444444444444443</v>
      </c>
      <c r="L15" s="72">
        <v>0</v>
      </c>
    </row>
    <row r="16" spans="1:12" ht="15" customHeight="1" x14ac:dyDescent="0.25">
      <c r="A16" s="77"/>
      <c r="B16" s="85"/>
      <c r="C16" s="7" t="s">
        <v>21</v>
      </c>
      <c r="D16" s="8">
        <v>25</v>
      </c>
      <c r="E16" s="9">
        <f t="shared" si="0"/>
        <v>22.5</v>
      </c>
      <c r="F16" s="34">
        <f>'[1]max-min'!G13</f>
        <v>3.2</v>
      </c>
      <c r="G16" s="10">
        <f>'[1]max-min'!I13</f>
        <v>3.2</v>
      </c>
      <c r="H16" s="67"/>
      <c r="I16" s="69"/>
      <c r="J16" s="11">
        <f>G16*100/E16</f>
        <v>14.222222222222221</v>
      </c>
      <c r="K16" s="71"/>
      <c r="L16" s="73"/>
    </row>
    <row r="17" spans="1:12" ht="15" customHeight="1" x14ac:dyDescent="0.25">
      <c r="A17" s="87">
        <v>6</v>
      </c>
      <c r="B17" s="86" t="s">
        <v>22</v>
      </c>
      <c r="C17" s="39" t="s">
        <v>20</v>
      </c>
      <c r="D17" s="12">
        <v>63</v>
      </c>
      <c r="E17" s="9">
        <f t="shared" si="0"/>
        <v>56.7</v>
      </c>
      <c r="F17" s="34">
        <f>'[1]max-min'!G14</f>
        <v>20.7</v>
      </c>
      <c r="G17" s="10">
        <f>'[1]max-min'!I14</f>
        <v>20.6</v>
      </c>
      <c r="H17" s="66">
        <f>G17+G18</f>
        <v>41</v>
      </c>
      <c r="I17" s="68">
        <v>280.5</v>
      </c>
      <c r="J17" s="11">
        <f>G17*100/E17</f>
        <v>36.331569664902993</v>
      </c>
      <c r="K17" s="70">
        <f>(G17+G18)*100/E17</f>
        <v>72.310405643738974</v>
      </c>
      <c r="L17" s="72">
        <v>0</v>
      </c>
    </row>
    <row r="18" spans="1:12" ht="15" customHeight="1" x14ac:dyDescent="0.25">
      <c r="A18" s="89"/>
      <c r="B18" s="90"/>
      <c r="C18" s="15" t="s">
        <v>21</v>
      </c>
      <c r="D18" s="15">
        <v>63</v>
      </c>
      <c r="E18" s="9">
        <f t="shared" si="0"/>
        <v>56.7</v>
      </c>
      <c r="F18" s="34">
        <f>'[1]max-min'!G15</f>
        <v>21</v>
      </c>
      <c r="G18" s="10">
        <f>'[1]max-min'!I15</f>
        <v>20.399999999999999</v>
      </c>
      <c r="H18" s="67"/>
      <c r="I18" s="69"/>
      <c r="J18" s="11">
        <f>G18*100/E18</f>
        <v>35.978835978835974</v>
      </c>
      <c r="K18" s="71"/>
      <c r="L18" s="73"/>
    </row>
    <row r="19" spans="1:12" ht="15" customHeight="1" x14ac:dyDescent="0.25">
      <c r="A19" s="89"/>
      <c r="B19" s="65"/>
      <c r="C19" s="39" t="s">
        <v>23</v>
      </c>
      <c r="D19" s="12">
        <v>16</v>
      </c>
      <c r="E19" s="9">
        <f t="shared" si="0"/>
        <v>14.4</v>
      </c>
      <c r="F19" s="34">
        <f>'[1]max-min'!G16</f>
        <v>8</v>
      </c>
      <c r="G19" s="10">
        <f>'[1]max-min'!I16</f>
        <v>8</v>
      </c>
      <c r="H19" s="66">
        <f>G19+G20</f>
        <v>13.8</v>
      </c>
      <c r="I19" s="68">
        <v>11.2</v>
      </c>
      <c r="J19" s="11">
        <f t="shared" si="1"/>
        <v>55.555555555555557</v>
      </c>
      <c r="K19" s="70">
        <f>(G19+G20)*100/E19</f>
        <v>95.833333333333329</v>
      </c>
      <c r="L19" s="72">
        <v>0</v>
      </c>
    </row>
    <row r="20" spans="1:12" ht="15" customHeight="1" x14ac:dyDescent="0.25">
      <c r="A20" s="88"/>
      <c r="B20" s="79"/>
      <c r="C20" s="7" t="s">
        <v>24</v>
      </c>
      <c r="D20" s="12">
        <v>16</v>
      </c>
      <c r="E20" s="9">
        <f t="shared" si="0"/>
        <v>14.4</v>
      </c>
      <c r="F20" s="34">
        <f>'[1]max-min'!G17</f>
        <v>5.8</v>
      </c>
      <c r="G20" s="10">
        <f>'[1]max-min'!I17</f>
        <v>5.8</v>
      </c>
      <c r="H20" s="67"/>
      <c r="I20" s="69"/>
      <c r="J20" s="11">
        <f t="shared" si="1"/>
        <v>40.277777777777779</v>
      </c>
      <c r="K20" s="71"/>
      <c r="L20" s="73"/>
    </row>
    <row r="21" spans="1:12" ht="15" customHeight="1" x14ac:dyDescent="0.25">
      <c r="A21" s="83">
        <v>7</v>
      </c>
      <c r="B21" s="84" t="s">
        <v>25</v>
      </c>
      <c r="C21" s="14" t="s">
        <v>20</v>
      </c>
      <c r="D21" s="9">
        <v>63</v>
      </c>
      <c r="E21" s="16">
        <f t="shared" si="0"/>
        <v>56.7</v>
      </c>
      <c r="F21" s="34">
        <f>'[1]max-min'!G18</f>
        <v>9.374230635097474</v>
      </c>
      <c r="G21" s="13">
        <f>'[1]max-min'!I18</f>
        <v>9.11</v>
      </c>
      <c r="H21" s="66">
        <f>G21+G22</f>
        <v>17.240000000000002</v>
      </c>
      <c r="I21" s="68">
        <v>366.7</v>
      </c>
      <c r="J21" s="11">
        <f t="shared" si="1"/>
        <v>16.067019400352734</v>
      </c>
      <c r="K21" s="70">
        <f>(G21+G22)*100/E21</f>
        <v>30.405643738977076</v>
      </c>
      <c r="L21" s="72">
        <v>0</v>
      </c>
    </row>
    <row r="22" spans="1:12" ht="15" customHeight="1" x14ac:dyDescent="0.25">
      <c r="A22" s="77"/>
      <c r="B22" s="85"/>
      <c r="C22" s="7" t="s">
        <v>21</v>
      </c>
      <c r="D22" s="8">
        <v>63</v>
      </c>
      <c r="E22" s="16">
        <f t="shared" si="0"/>
        <v>56.7</v>
      </c>
      <c r="F22" s="34">
        <f>'[1]max-min'!G19</f>
        <v>8.3629241297527042</v>
      </c>
      <c r="G22" s="10">
        <f>'[1]max-min'!I19</f>
        <v>8.1300000000000008</v>
      </c>
      <c r="H22" s="67"/>
      <c r="I22" s="69"/>
      <c r="J22" s="11">
        <f>G22*100/E22</f>
        <v>14.33862433862434</v>
      </c>
      <c r="K22" s="71"/>
      <c r="L22" s="73"/>
    </row>
    <row r="23" spans="1:12" ht="15" customHeight="1" x14ac:dyDescent="0.25">
      <c r="A23" s="64">
        <v>8</v>
      </c>
      <c r="B23" s="91" t="s">
        <v>26</v>
      </c>
      <c r="C23" s="39" t="s">
        <v>20</v>
      </c>
      <c r="D23" s="12">
        <v>40</v>
      </c>
      <c r="E23" s="9">
        <f t="shared" si="0"/>
        <v>36</v>
      </c>
      <c r="F23" s="34">
        <f>'[1]max-min'!G20</f>
        <v>17.7</v>
      </c>
      <c r="G23" s="10">
        <f>'[1]max-min'!I20</f>
        <v>17.2</v>
      </c>
      <c r="H23" s="66">
        <f>G23+G24</f>
        <v>32.4</v>
      </c>
      <c r="I23" s="68">
        <v>35.700000000000003</v>
      </c>
      <c r="J23" s="11">
        <f t="shared" si="1"/>
        <v>47.777777777777779</v>
      </c>
      <c r="K23" s="70">
        <f t="shared" ref="K23" si="2">(G23+G24)*100/E23</f>
        <v>90</v>
      </c>
      <c r="L23" s="72">
        <v>0</v>
      </c>
    </row>
    <row r="24" spans="1:12" ht="15" customHeight="1" x14ac:dyDescent="0.25">
      <c r="A24" s="64"/>
      <c r="B24" s="91"/>
      <c r="C24" s="39" t="s">
        <v>21</v>
      </c>
      <c r="D24" s="12">
        <v>40</v>
      </c>
      <c r="E24" s="9">
        <f t="shared" si="0"/>
        <v>36</v>
      </c>
      <c r="F24" s="34">
        <f>'[1]max-min'!G21</f>
        <v>15.4</v>
      </c>
      <c r="G24" s="10">
        <f>'[1]max-min'!I21</f>
        <v>15.2</v>
      </c>
      <c r="H24" s="67"/>
      <c r="I24" s="69"/>
      <c r="J24" s="11">
        <f t="shared" si="1"/>
        <v>42.222222222222221</v>
      </c>
      <c r="K24" s="71"/>
      <c r="L24" s="73"/>
    </row>
    <row r="25" spans="1:12" ht="15" customHeight="1" x14ac:dyDescent="0.25">
      <c r="A25" s="83">
        <v>9</v>
      </c>
      <c r="B25" s="92" t="s">
        <v>27</v>
      </c>
      <c r="C25" s="14" t="s">
        <v>20</v>
      </c>
      <c r="D25" s="9">
        <v>63</v>
      </c>
      <c r="E25" s="9">
        <f t="shared" si="0"/>
        <v>56.7</v>
      </c>
      <c r="F25" s="34">
        <f>'[1]max-min'!G22</f>
        <v>16</v>
      </c>
      <c r="G25" s="10">
        <f>'[1]max-min'!I22</f>
        <v>16</v>
      </c>
      <c r="H25" s="66">
        <f>G25+G26</f>
        <v>25</v>
      </c>
      <c r="I25" s="68">
        <v>143</v>
      </c>
      <c r="J25" s="11">
        <f t="shared" si="1"/>
        <v>28.21869488536155</v>
      </c>
      <c r="K25" s="70">
        <f t="shared" ref="K25" si="3">(G25+G26)*100/E25</f>
        <v>44.091710758377424</v>
      </c>
      <c r="L25" s="72">
        <v>0</v>
      </c>
    </row>
    <row r="26" spans="1:12" ht="15" customHeight="1" x14ac:dyDescent="0.25">
      <c r="A26" s="77"/>
      <c r="B26" s="93"/>
      <c r="C26" s="7" t="s">
        <v>21</v>
      </c>
      <c r="D26" s="8">
        <v>63</v>
      </c>
      <c r="E26" s="9">
        <f t="shared" si="0"/>
        <v>56.7</v>
      </c>
      <c r="F26" s="34">
        <f>'[1]max-min'!G23</f>
        <v>10</v>
      </c>
      <c r="G26" s="10">
        <f>'[1]max-min'!I23</f>
        <v>9</v>
      </c>
      <c r="H26" s="67"/>
      <c r="I26" s="69"/>
      <c r="J26" s="11">
        <f t="shared" si="1"/>
        <v>15.873015873015872</v>
      </c>
      <c r="K26" s="71"/>
      <c r="L26" s="73"/>
    </row>
    <row r="27" spans="1:12" ht="15" customHeight="1" x14ac:dyDescent="0.25">
      <c r="A27" s="64">
        <v>10</v>
      </c>
      <c r="B27" s="91" t="s">
        <v>28</v>
      </c>
      <c r="C27" s="39" t="s">
        <v>20</v>
      </c>
      <c r="D27" s="12">
        <v>40</v>
      </c>
      <c r="E27" s="9">
        <f t="shared" si="0"/>
        <v>36</v>
      </c>
      <c r="F27" s="34">
        <f>'[1]max-min'!G24</f>
        <v>14.5</v>
      </c>
      <c r="G27" s="10">
        <f>'[1]max-min'!I24</f>
        <v>14.4</v>
      </c>
      <c r="H27" s="66">
        <f>G27+G28</f>
        <v>27.42</v>
      </c>
      <c r="I27" s="68">
        <v>27.7</v>
      </c>
      <c r="J27" s="11">
        <f t="shared" si="1"/>
        <v>40</v>
      </c>
      <c r="K27" s="70">
        <f t="shared" ref="K27:K41" si="4">(G27+G28)*100/E27</f>
        <v>76.166666666666671</v>
      </c>
      <c r="L27" s="72">
        <v>0</v>
      </c>
    </row>
    <row r="28" spans="1:12" ht="15" customHeight="1" x14ac:dyDescent="0.25">
      <c r="A28" s="64"/>
      <c r="B28" s="91"/>
      <c r="C28" s="39" t="s">
        <v>21</v>
      </c>
      <c r="D28" s="12">
        <v>40</v>
      </c>
      <c r="E28" s="9">
        <f t="shared" si="0"/>
        <v>36</v>
      </c>
      <c r="F28" s="34">
        <f>'[1]max-min'!G25</f>
        <v>13.27</v>
      </c>
      <c r="G28" s="10">
        <f>'[1]max-min'!I25</f>
        <v>13.02</v>
      </c>
      <c r="H28" s="67"/>
      <c r="I28" s="69"/>
      <c r="J28" s="11">
        <f t="shared" si="1"/>
        <v>36.166666666666664</v>
      </c>
      <c r="K28" s="71"/>
      <c r="L28" s="73"/>
    </row>
    <row r="29" spans="1:12" ht="15" customHeight="1" x14ac:dyDescent="0.25">
      <c r="A29" s="83">
        <v>11</v>
      </c>
      <c r="B29" s="84" t="s">
        <v>29</v>
      </c>
      <c r="C29" s="14" t="s">
        <v>20</v>
      </c>
      <c r="D29" s="9">
        <v>80</v>
      </c>
      <c r="E29" s="9">
        <f t="shared" si="0"/>
        <v>72</v>
      </c>
      <c r="F29" s="34">
        <f>'[1]max-min'!G26</f>
        <v>28.7</v>
      </c>
      <c r="G29" s="10">
        <f>'[1]max-min'!I26</f>
        <v>28.67</v>
      </c>
      <c r="H29" s="66">
        <f>G29+G30</f>
        <v>56.22</v>
      </c>
      <c r="I29" s="68">
        <v>84.1</v>
      </c>
      <c r="J29" s="11">
        <f t="shared" si="1"/>
        <v>39.819444444444443</v>
      </c>
      <c r="K29" s="70">
        <f t="shared" si="4"/>
        <v>78.083333333333329</v>
      </c>
      <c r="L29" s="72">
        <v>0</v>
      </c>
    </row>
    <row r="30" spans="1:12" ht="15" customHeight="1" x14ac:dyDescent="0.25">
      <c r="A30" s="77"/>
      <c r="B30" s="85"/>
      <c r="C30" s="7" t="s">
        <v>21</v>
      </c>
      <c r="D30" s="8">
        <v>80</v>
      </c>
      <c r="E30" s="9">
        <f t="shared" si="0"/>
        <v>72</v>
      </c>
      <c r="F30" s="34">
        <f>'[1]max-min'!G27</f>
        <v>27.7</v>
      </c>
      <c r="G30" s="10">
        <f>'[1]max-min'!I27</f>
        <v>27.55</v>
      </c>
      <c r="H30" s="67"/>
      <c r="I30" s="69"/>
      <c r="J30" s="11">
        <f t="shared" si="1"/>
        <v>38.263888888888886</v>
      </c>
      <c r="K30" s="71"/>
      <c r="L30" s="73"/>
    </row>
    <row r="31" spans="1:12" ht="15" customHeight="1" x14ac:dyDescent="0.25">
      <c r="A31" s="64">
        <v>12</v>
      </c>
      <c r="B31" s="91" t="s">
        <v>30</v>
      </c>
      <c r="C31" s="39" t="s">
        <v>20</v>
      </c>
      <c r="D31" s="12">
        <v>80</v>
      </c>
      <c r="E31" s="9">
        <f t="shared" si="0"/>
        <v>72</v>
      </c>
      <c r="F31" s="34">
        <f>'[1]max-min'!G28</f>
        <v>33.9</v>
      </c>
      <c r="G31" s="10">
        <f>'[1]max-min'!I28</f>
        <v>31.3</v>
      </c>
      <c r="H31" s="66">
        <f>G31+G32</f>
        <v>60.1</v>
      </c>
      <c r="I31" s="68">
        <v>100.8</v>
      </c>
      <c r="J31" s="11">
        <f t="shared" si="1"/>
        <v>43.472222222222221</v>
      </c>
      <c r="K31" s="70">
        <f t="shared" si="4"/>
        <v>83.472222222222229</v>
      </c>
      <c r="L31" s="72">
        <v>0</v>
      </c>
    </row>
    <row r="32" spans="1:12" ht="15" customHeight="1" x14ac:dyDescent="0.25">
      <c r="A32" s="64"/>
      <c r="B32" s="91"/>
      <c r="C32" s="39" t="s">
        <v>21</v>
      </c>
      <c r="D32" s="12">
        <v>80</v>
      </c>
      <c r="E32" s="9">
        <f t="shared" si="0"/>
        <v>72</v>
      </c>
      <c r="F32" s="34">
        <f>'[1]max-min'!G29</f>
        <v>31.2</v>
      </c>
      <c r="G32" s="10">
        <f>'[1]max-min'!I29</f>
        <v>28.8</v>
      </c>
      <c r="H32" s="67"/>
      <c r="I32" s="69"/>
      <c r="J32" s="11">
        <f t="shared" si="1"/>
        <v>40</v>
      </c>
      <c r="K32" s="71"/>
      <c r="L32" s="73"/>
    </row>
    <row r="33" spans="1:12" ht="15" customHeight="1" x14ac:dyDescent="0.25">
      <c r="A33" s="87">
        <v>13</v>
      </c>
      <c r="B33" s="94" t="s">
        <v>31</v>
      </c>
      <c r="C33" s="17" t="s">
        <v>20</v>
      </c>
      <c r="D33" s="9">
        <v>10</v>
      </c>
      <c r="E33" s="9">
        <f t="shared" si="0"/>
        <v>9</v>
      </c>
      <c r="F33" s="34">
        <f>'[1]max-min'!G30</f>
        <v>2</v>
      </c>
      <c r="G33" s="10">
        <f>'[1]max-min'!I30</f>
        <v>1.79</v>
      </c>
      <c r="H33" s="66">
        <f>G33+G34</f>
        <v>4.08</v>
      </c>
      <c r="I33" s="68"/>
      <c r="J33" s="11">
        <f t="shared" si="1"/>
        <v>19.888888888888889</v>
      </c>
      <c r="K33" s="70">
        <f t="shared" si="4"/>
        <v>45.333333333333336</v>
      </c>
      <c r="L33" s="72">
        <f>E33-G33-G34-I33</f>
        <v>4.92</v>
      </c>
    </row>
    <row r="34" spans="1:12" ht="15" customHeight="1" x14ac:dyDescent="0.25">
      <c r="A34" s="89"/>
      <c r="B34" s="90"/>
      <c r="C34" s="15" t="s">
        <v>21</v>
      </c>
      <c r="D34" s="12">
        <v>10</v>
      </c>
      <c r="E34" s="9">
        <f t="shared" si="0"/>
        <v>9</v>
      </c>
      <c r="F34" s="34">
        <f>'[1]max-min'!G31</f>
        <v>2.57</v>
      </c>
      <c r="G34" s="10">
        <f>'[1]max-min'!I31</f>
        <v>2.29</v>
      </c>
      <c r="H34" s="67"/>
      <c r="I34" s="69"/>
      <c r="J34" s="11">
        <f t="shared" si="1"/>
        <v>25.444444444444443</v>
      </c>
      <c r="K34" s="71"/>
      <c r="L34" s="73"/>
    </row>
    <row r="35" spans="1:12" ht="15" customHeight="1" x14ac:dyDescent="0.25">
      <c r="A35" s="89"/>
      <c r="B35" s="90"/>
      <c r="C35" s="15" t="s">
        <v>23</v>
      </c>
      <c r="D35" s="12">
        <v>40</v>
      </c>
      <c r="E35" s="9">
        <f>D35*0.9</f>
        <v>36</v>
      </c>
      <c r="F35" s="34">
        <f>'[1]max-min'!G32</f>
        <v>6.35</v>
      </c>
      <c r="G35" s="13">
        <f>'[1]max-min'!I32</f>
        <v>6.3</v>
      </c>
      <c r="H35" s="66">
        <f>G35+G36</f>
        <v>12.3</v>
      </c>
      <c r="I35" s="68">
        <v>119.1</v>
      </c>
      <c r="J35" s="11">
        <f t="shared" si="1"/>
        <v>17.5</v>
      </c>
      <c r="K35" s="70">
        <f t="shared" ref="K35" si="5">(G35+G36)*100/E35</f>
        <v>34.166666666666664</v>
      </c>
      <c r="L35" s="72">
        <v>0</v>
      </c>
    </row>
    <row r="36" spans="1:12" ht="15" customHeight="1" x14ac:dyDescent="0.25">
      <c r="A36" s="88"/>
      <c r="B36" s="95"/>
      <c r="C36" s="18" t="s">
        <v>24</v>
      </c>
      <c r="D36" s="8">
        <v>40</v>
      </c>
      <c r="E36" s="9">
        <f t="shared" ref="E36" si="6">D36*0.9</f>
        <v>36</v>
      </c>
      <c r="F36" s="34">
        <f>'[1]max-min'!G33</f>
        <v>6.06</v>
      </c>
      <c r="G36" s="10">
        <f>'[1]max-min'!I33</f>
        <v>6</v>
      </c>
      <c r="H36" s="67"/>
      <c r="I36" s="69"/>
      <c r="J36" s="11">
        <f t="shared" si="1"/>
        <v>16.666666666666668</v>
      </c>
      <c r="K36" s="71"/>
      <c r="L36" s="73"/>
    </row>
    <row r="37" spans="1:12" ht="15" customHeight="1" x14ac:dyDescent="0.25">
      <c r="A37" s="64">
        <v>14</v>
      </c>
      <c r="B37" s="84" t="s">
        <v>32</v>
      </c>
      <c r="C37" s="39" t="s">
        <v>20</v>
      </c>
      <c r="D37" s="12">
        <v>63</v>
      </c>
      <c r="E37" s="9">
        <f t="shared" si="0"/>
        <v>56.7</v>
      </c>
      <c r="F37" s="34">
        <f>'[1]max-min'!G34</f>
        <v>17.600000000000001</v>
      </c>
      <c r="G37" s="10">
        <f>'[1]max-min'!I34</f>
        <v>17</v>
      </c>
      <c r="H37" s="66">
        <f>G37+G38</f>
        <v>43.795999999999999</v>
      </c>
      <c r="I37" s="68">
        <v>79.099999999999994</v>
      </c>
      <c r="J37" s="11">
        <f t="shared" si="1"/>
        <v>29.982363315696649</v>
      </c>
      <c r="K37" s="70">
        <f t="shared" si="4"/>
        <v>77.241622574955912</v>
      </c>
      <c r="L37" s="72">
        <v>0</v>
      </c>
    </row>
    <row r="38" spans="1:12" ht="15" customHeight="1" x14ac:dyDescent="0.25">
      <c r="A38" s="64"/>
      <c r="B38" s="85"/>
      <c r="C38" s="7" t="s">
        <v>21</v>
      </c>
      <c r="D38" s="8">
        <v>63</v>
      </c>
      <c r="E38" s="9">
        <f t="shared" si="0"/>
        <v>56.7</v>
      </c>
      <c r="F38" s="34">
        <f>'[1]max-min'!G35</f>
        <v>26.9</v>
      </c>
      <c r="G38" s="10">
        <f>'[1]max-min'!I35</f>
        <v>26.795999999999999</v>
      </c>
      <c r="H38" s="67"/>
      <c r="I38" s="69"/>
      <c r="J38" s="11">
        <f t="shared" si="1"/>
        <v>47.259259259259252</v>
      </c>
      <c r="K38" s="71"/>
      <c r="L38" s="73"/>
    </row>
    <row r="39" spans="1:12" ht="15" customHeight="1" x14ac:dyDescent="0.25">
      <c r="A39" s="83">
        <v>15</v>
      </c>
      <c r="B39" s="84" t="s">
        <v>33</v>
      </c>
      <c r="C39" s="14" t="s">
        <v>20</v>
      </c>
      <c r="D39" s="9">
        <v>16</v>
      </c>
      <c r="E39" s="9">
        <f t="shared" si="0"/>
        <v>14.4</v>
      </c>
      <c r="F39" s="34">
        <f>'[1]max-min'!G36</f>
        <v>2</v>
      </c>
      <c r="G39" s="10">
        <f>'[1]max-min'!I36</f>
        <v>2</v>
      </c>
      <c r="H39" s="66">
        <f>G39+G40</f>
        <v>3</v>
      </c>
      <c r="I39" s="68">
        <v>19.100000000000001</v>
      </c>
      <c r="J39" s="11">
        <f t="shared" si="1"/>
        <v>13.888888888888889</v>
      </c>
      <c r="K39" s="70">
        <f t="shared" si="4"/>
        <v>20.833333333333332</v>
      </c>
      <c r="L39" s="72">
        <v>0</v>
      </c>
    </row>
    <row r="40" spans="1:12" ht="15" customHeight="1" x14ac:dyDescent="0.25">
      <c r="A40" s="77"/>
      <c r="B40" s="91"/>
      <c r="C40" s="39" t="s">
        <v>21</v>
      </c>
      <c r="D40" s="12">
        <v>16</v>
      </c>
      <c r="E40" s="9">
        <f t="shared" si="0"/>
        <v>14.4</v>
      </c>
      <c r="F40" s="34">
        <f>'[1]max-min'!G37</f>
        <v>1</v>
      </c>
      <c r="G40" s="10">
        <f>'[1]max-min'!I37</f>
        <v>1</v>
      </c>
      <c r="H40" s="67"/>
      <c r="I40" s="69"/>
      <c r="J40" s="11">
        <f t="shared" si="1"/>
        <v>6.9444444444444446</v>
      </c>
      <c r="K40" s="71"/>
      <c r="L40" s="73"/>
    </row>
    <row r="41" spans="1:12" ht="15" customHeight="1" x14ac:dyDescent="0.25">
      <c r="A41" s="87">
        <v>16</v>
      </c>
      <c r="B41" s="84" t="s">
        <v>34</v>
      </c>
      <c r="C41" s="14" t="s">
        <v>20</v>
      </c>
      <c r="D41" s="9">
        <v>63</v>
      </c>
      <c r="E41" s="9">
        <f t="shared" si="0"/>
        <v>56.7</v>
      </c>
      <c r="F41" s="34">
        <f>'[1]max-min'!G38</f>
        <v>14.87</v>
      </c>
      <c r="G41" s="10">
        <f>'[1]max-min'!I38</f>
        <v>14.63</v>
      </c>
      <c r="H41" s="66">
        <f>G41+G42</f>
        <v>30.810000000000002</v>
      </c>
      <c r="I41" s="68">
        <v>609.20000000000005</v>
      </c>
      <c r="J41" s="11">
        <f t="shared" si="1"/>
        <v>25.802469135802468</v>
      </c>
      <c r="K41" s="70">
        <f t="shared" si="4"/>
        <v>54.338624338624335</v>
      </c>
      <c r="L41" s="72">
        <v>0</v>
      </c>
    </row>
    <row r="42" spans="1:12" ht="15" customHeight="1" x14ac:dyDescent="0.25">
      <c r="A42" s="88"/>
      <c r="B42" s="91"/>
      <c r="C42" s="39" t="s">
        <v>21</v>
      </c>
      <c r="D42" s="12">
        <v>63</v>
      </c>
      <c r="E42" s="9">
        <f t="shared" si="0"/>
        <v>56.7</v>
      </c>
      <c r="F42" s="34">
        <f>'[1]max-min'!G39</f>
        <v>16.27</v>
      </c>
      <c r="G42" s="10">
        <f>'[1]max-min'!I39</f>
        <v>16.18</v>
      </c>
      <c r="H42" s="67"/>
      <c r="I42" s="69"/>
      <c r="J42" s="11">
        <f t="shared" si="1"/>
        <v>28.536155202821867</v>
      </c>
      <c r="K42" s="71"/>
      <c r="L42" s="73"/>
    </row>
    <row r="43" spans="1:12" ht="15" customHeight="1" x14ac:dyDescent="0.25">
      <c r="A43" s="32">
        <v>17</v>
      </c>
      <c r="B43" s="33" t="s">
        <v>35</v>
      </c>
      <c r="C43" s="19" t="s">
        <v>20</v>
      </c>
      <c r="D43" s="20">
        <v>25</v>
      </c>
      <c r="E43" s="9">
        <f t="shared" si="0"/>
        <v>22.5</v>
      </c>
      <c r="F43" s="34">
        <f>'[1]max-min'!G40</f>
        <v>10.7</v>
      </c>
      <c r="G43" s="10">
        <f>'[1]max-min'!I40</f>
        <v>10.7</v>
      </c>
      <c r="H43" s="10">
        <v>6.01</v>
      </c>
      <c r="I43" s="21">
        <v>29.9</v>
      </c>
      <c r="J43" s="11">
        <f t="shared" si="1"/>
        <v>47.555555555555557</v>
      </c>
      <c r="K43" s="35">
        <f>G43*100/E43</f>
        <v>47.555555555555557</v>
      </c>
      <c r="L43" s="36">
        <v>0</v>
      </c>
    </row>
    <row r="44" spans="1:12" ht="15" customHeight="1" x14ac:dyDescent="0.25">
      <c r="A44" s="87">
        <v>18</v>
      </c>
      <c r="B44" s="86" t="s">
        <v>36</v>
      </c>
      <c r="C44" s="19" t="s">
        <v>20</v>
      </c>
      <c r="D44" s="20">
        <v>16</v>
      </c>
      <c r="E44" s="9">
        <f t="shared" si="0"/>
        <v>14.4</v>
      </c>
      <c r="F44" s="34">
        <f>'[1]max-min'!G41</f>
        <v>3</v>
      </c>
      <c r="G44" s="10">
        <f>'[1]max-min'!I41</f>
        <v>3</v>
      </c>
      <c r="H44" s="66">
        <f>G44+G45</f>
        <v>3</v>
      </c>
      <c r="I44" s="68">
        <v>33.4</v>
      </c>
      <c r="J44" s="11">
        <f t="shared" si="1"/>
        <v>20.833333333333332</v>
      </c>
      <c r="K44" s="70">
        <f>(G44+G45)*100/E44</f>
        <v>20.833333333333332</v>
      </c>
      <c r="L44" s="96">
        <v>0</v>
      </c>
    </row>
    <row r="45" spans="1:12" ht="15" customHeight="1" x14ac:dyDescent="0.25">
      <c r="A45" s="88"/>
      <c r="B45" s="79"/>
      <c r="C45" s="20" t="s">
        <v>21</v>
      </c>
      <c r="D45" s="20">
        <v>16</v>
      </c>
      <c r="E45" s="20">
        <f t="shared" si="0"/>
        <v>14.4</v>
      </c>
      <c r="F45" s="10">
        <f>'[1]max-min'!G42</f>
        <v>0</v>
      </c>
      <c r="G45" s="10">
        <f>'[1]max-min'!I42</f>
        <v>0</v>
      </c>
      <c r="H45" s="67"/>
      <c r="I45" s="69"/>
      <c r="J45" s="11">
        <f t="shared" si="1"/>
        <v>0</v>
      </c>
      <c r="K45" s="71"/>
      <c r="L45" s="97"/>
    </row>
    <row r="46" spans="1:12" ht="15" customHeight="1" x14ac:dyDescent="0.25">
      <c r="A46" s="64">
        <v>19</v>
      </c>
      <c r="B46" s="91" t="s">
        <v>37</v>
      </c>
      <c r="C46" s="39" t="s">
        <v>20</v>
      </c>
      <c r="D46" s="12">
        <v>40</v>
      </c>
      <c r="E46" s="12">
        <f t="shared" si="0"/>
        <v>36</v>
      </c>
      <c r="F46" s="22">
        <f>'[1]max-min'!G43</f>
        <v>11</v>
      </c>
      <c r="G46" s="10">
        <f>'[1]max-min'!I43</f>
        <v>10</v>
      </c>
      <c r="H46" s="66">
        <f>G46+G47</f>
        <v>22</v>
      </c>
      <c r="I46" s="68">
        <v>41.9</v>
      </c>
      <c r="J46" s="11">
        <f t="shared" si="1"/>
        <v>27.777777777777779</v>
      </c>
      <c r="K46" s="70">
        <f>(G46+G47)*100/E47</f>
        <v>97.777777777777771</v>
      </c>
      <c r="L46" s="72">
        <v>0</v>
      </c>
    </row>
    <row r="47" spans="1:12" ht="15" customHeight="1" x14ac:dyDescent="0.25">
      <c r="A47" s="64"/>
      <c r="B47" s="91"/>
      <c r="C47" s="39" t="s">
        <v>21</v>
      </c>
      <c r="D47" s="12">
        <v>25</v>
      </c>
      <c r="E47" s="9">
        <f t="shared" si="0"/>
        <v>22.5</v>
      </c>
      <c r="F47" s="34">
        <f>'[1]max-min'!G44</f>
        <v>12</v>
      </c>
      <c r="G47" s="10">
        <f>'[1]max-min'!I44</f>
        <v>12</v>
      </c>
      <c r="H47" s="67"/>
      <c r="I47" s="69"/>
      <c r="J47" s="11">
        <f t="shared" si="1"/>
        <v>53.333333333333336</v>
      </c>
      <c r="K47" s="71"/>
      <c r="L47" s="73"/>
    </row>
    <row r="48" spans="1:12" ht="15" customHeight="1" x14ac:dyDescent="0.25">
      <c r="A48" s="87">
        <v>20</v>
      </c>
      <c r="B48" s="86" t="s">
        <v>38</v>
      </c>
      <c r="C48" s="14" t="s">
        <v>20</v>
      </c>
      <c r="D48" s="9">
        <v>40</v>
      </c>
      <c r="E48" s="9">
        <f t="shared" si="0"/>
        <v>36</v>
      </c>
      <c r="F48" s="34">
        <f>'[1]max-min'!G45</f>
        <v>3.24</v>
      </c>
      <c r="G48" s="10">
        <f>'[1]max-min'!I45</f>
        <v>2.939616</v>
      </c>
      <c r="H48" s="66">
        <f>G48+G49</f>
        <v>9.1862999999999992</v>
      </c>
      <c r="I48" s="68">
        <v>58.3</v>
      </c>
      <c r="J48" s="11">
        <f t="shared" si="1"/>
        <v>8.1655999999999995</v>
      </c>
      <c r="K48" s="70">
        <f>(G48+G49)*100/E48</f>
        <v>25.517499999999998</v>
      </c>
      <c r="L48" s="72">
        <v>0</v>
      </c>
    </row>
    <row r="49" spans="1:12" ht="15" customHeight="1" x14ac:dyDescent="0.25">
      <c r="A49" s="88"/>
      <c r="B49" s="79"/>
      <c r="C49" s="7" t="s">
        <v>21</v>
      </c>
      <c r="D49" s="8">
        <v>40</v>
      </c>
      <c r="E49" s="9">
        <f t="shared" si="0"/>
        <v>36</v>
      </c>
      <c r="F49" s="34">
        <f>'[1]max-min'!G46</f>
        <v>7.12</v>
      </c>
      <c r="G49" s="10">
        <f>'[1]max-min'!I46</f>
        <v>6.2466840000000001</v>
      </c>
      <c r="H49" s="67"/>
      <c r="I49" s="69"/>
      <c r="J49" s="11">
        <f t="shared" si="1"/>
        <v>17.351900000000001</v>
      </c>
      <c r="K49" s="71"/>
      <c r="L49" s="73"/>
    </row>
    <row r="50" spans="1:12" ht="15" customHeight="1" x14ac:dyDescent="0.25">
      <c r="A50" s="64">
        <v>21</v>
      </c>
      <c r="B50" s="65" t="s">
        <v>39</v>
      </c>
      <c r="C50" s="39" t="s">
        <v>20</v>
      </c>
      <c r="D50" s="12">
        <v>63</v>
      </c>
      <c r="E50" s="9">
        <f t="shared" si="0"/>
        <v>56.7</v>
      </c>
      <c r="F50" s="34">
        <f>'[1]max-min'!G47</f>
        <v>19.899999999999999</v>
      </c>
      <c r="G50" s="10">
        <f>'[1]max-min'!I47</f>
        <v>19.399999999999999</v>
      </c>
      <c r="H50" s="66">
        <f>G50+G51</f>
        <v>41.5</v>
      </c>
      <c r="I50" s="68">
        <v>109.2</v>
      </c>
      <c r="J50" s="11">
        <f t="shared" si="1"/>
        <v>34.215167548500879</v>
      </c>
      <c r="K50" s="70">
        <f>(G50+G51)*100/E50</f>
        <v>73.192239858906518</v>
      </c>
      <c r="L50" s="72">
        <v>0</v>
      </c>
    </row>
    <row r="51" spans="1:12" ht="15" customHeight="1" x14ac:dyDescent="0.25">
      <c r="A51" s="64"/>
      <c r="B51" s="65"/>
      <c r="C51" s="39" t="s">
        <v>21</v>
      </c>
      <c r="D51" s="12">
        <v>63</v>
      </c>
      <c r="E51" s="9">
        <f t="shared" si="0"/>
        <v>56.7</v>
      </c>
      <c r="F51" s="34">
        <f>'[1]max-min'!G48</f>
        <v>22.3</v>
      </c>
      <c r="G51" s="10">
        <f>'[1]max-min'!I48</f>
        <v>22.1</v>
      </c>
      <c r="H51" s="67"/>
      <c r="I51" s="69"/>
      <c r="J51" s="11">
        <f t="shared" si="1"/>
        <v>38.977072310405639</v>
      </c>
      <c r="K51" s="71"/>
      <c r="L51" s="73"/>
    </row>
    <row r="52" spans="1:12" ht="15" customHeight="1" x14ac:dyDescent="0.25">
      <c r="A52" s="87">
        <v>22</v>
      </c>
      <c r="B52" s="84" t="s">
        <v>40</v>
      </c>
      <c r="C52" s="14" t="s">
        <v>20</v>
      </c>
      <c r="D52" s="9">
        <v>80</v>
      </c>
      <c r="E52" s="9">
        <f t="shared" si="0"/>
        <v>72</v>
      </c>
      <c r="F52" s="34">
        <f>'[1]max-min'!G49</f>
        <v>26.7</v>
      </c>
      <c r="G52" s="10">
        <f>'[1]max-min'!I49</f>
        <v>26.672999999999998</v>
      </c>
      <c r="H52" s="66">
        <f>G52+G53</f>
        <v>52.528999999999996</v>
      </c>
      <c r="I52" s="68">
        <v>53.1</v>
      </c>
      <c r="J52" s="11">
        <f t="shared" si="1"/>
        <v>37.045833333333327</v>
      </c>
      <c r="K52" s="70">
        <f>(G52+G53)*100/E52</f>
        <v>72.956944444444446</v>
      </c>
      <c r="L52" s="72">
        <v>0</v>
      </c>
    </row>
    <row r="53" spans="1:12" ht="15" customHeight="1" x14ac:dyDescent="0.25">
      <c r="A53" s="88"/>
      <c r="B53" s="85"/>
      <c r="C53" s="7" t="s">
        <v>21</v>
      </c>
      <c r="D53" s="8">
        <v>80</v>
      </c>
      <c r="E53" s="9">
        <f t="shared" si="0"/>
        <v>72</v>
      </c>
      <c r="F53" s="34">
        <f>'[1]max-min'!G50</f>
        <v>26.7</v>
      </c>
      <c r="G53" s="10">
        <f>'[1]max-min'!I50</f>
        <v>25.856000000000002</v>
      </c>
      <c r="H53" s="67"/>
      <c r="I53" s="69"/>
      <c r="J53" s="11">
        <f t="shared" si="1"/>
        <v>35.911111111111119</v>
      </c>
      <c r="K53" s="71"/>
      <c r="L53" s="73"/>
    </row>
    <row r="54" spans="1:12" ht="15" customHeight="1" x14ac:dyDescent="0.25">
      <c r="A54" s="64">
        <v>23</v>
      </c>
      <c r="B54" s="84" t="s">
        <v>41</v>
      </c>
      <c r="C54" s="14" t="s">
        <v>20</v>
      </c>
      <c r="D54" s="9">
        <v>80</v>
      </c>
      <c r="E54" s="9">
        <f t="shared" si="0"/>
        <v>72</v>
      </c>
      <c r="F54" s="34">
        <f>'[1]max-min'!G51</f>
        <v>31.41</v>
      </c>
      <c r="G54" s="10">
        <f>'[1]max-min'!I51</f>
        <v>31</v>
      </c>
      <c r="H54" s="66">
        <f>G54+G55</f>
        <v>63</v>
      </c>
      <c r="I54" s="68">
        <v>58.1</v>
      </c>
      <c r="J54" s="11">
        <f t="shared" si="1"/>
        <v>43.055555555555557</v>
      </c>
      <c r="K54" s="70">
        <f>(G54+G55)*100/E54</f>
        <v>87.5</v>
      </c>
      <c r="L54" s="72">
        <v>0</v>
      </c>
    </row>
    <row r="55" spans="1:12" ht="15" customHeight="1" x14ac:dyDescent="0.25">
      <c r="A55" s="64"/>
      <c r="B55" s="85"/>
      <c r="C55" s="7" t="s">
        <v>21</v>
      </c>
      <c r="D55" s="8">
        <v>80</v>
      </c>
      <c r="E55" s="9">
        <f t="shared" si="0"/>
        <v>72</v>
      </c>
      <c r="F55" s="34">
        <f>'[1]max-min'!G52</f>
        <v>32.36</v>
      </c>
      <c r="G55" s="10">
        <f>'[1]max-min'!I52</f>
        <v>32</v>
      </c>
      <c r="H55" s="67"/>
      <c r="I55" s="69"/>
      <c r="J55" s="11">
        <f t="shared" si="1"/>
        <v>44.444444444444443</v>
      </c>
      <c r="K55" s="71"/>
      <c r="L55" s="73"/>
    </row>
    <row r="56" spans="1:12" ht="15" customHeight="1" x14ac:dyDescent="0.25">
      <c r="A56" s="87">
        <v>24</v>
      </c>
      <c r="B56" s="91" t="s">
        <v>42</v>
      </c>
      <c r="C56" s="39" t="s">
        <v>20</v>
      </c>
      <c r="D56" s="12">
        <v>63</v>
      </c>
      <c r="E56" s="9">
        <f>D56*0.9</f>
        <v>56.7</v>
      </c>
      <c r="F56" s="34">
        <f>'[1]max-min'!G53</f>
        <v>22.4</v>
      </c>
      <c r="G56" s="13">
        <f>'[1]max-min'!I53</f>
        <v>22.2</v>
      </c>
      <c r="H56" s="66">
        <f>G56+G57</f>
        <v>45.2</v>
      </c>
      <c r="I56" s="68">
        <v>330.1</v>
      </c>
      <c r="J56" s="11">
        <f t="shared" si="1"/>
        <v>39.153439153439152</v>
      </c>
      <c r="K56" s="70">
        <f>(G56+G57)*100/E56</f>
        <v>79.717813051146379</v>
      </c>
      <c r="L56" s="72">
        <v>0</v>
      </c>
    </row>
    <row r="57" spans="1:12" ht="15" customHeight="1" x14ac:dyDescent="0.25">
      <c r="A57" s="88"/>
      <c r="B57" s="91"/>
      <c r="C57" s="39" t="s">
        <v>21</v>
      </c>
      <c r="D57" s="12">
        <v>63</v>
      </c>
      <c r="E57" s="9">
        <f t="shared" si="0"/>
        <v>56.7</v>
      </c>
      <c r="F57" s="34">
        <f>'[1]max-min'!G54</f>
        <v>23</v>
      </c>
      <c r="G57" s="10">
        <f>'[1]max-min'!I54</f>
        <v>23</v>
      </c>
      <c r="H57" s="67"/>
      <c r="I57" s="69"/>
      <c r="J57" s="11">
        <f t="shared" si="1"/>
        <v>40.564373897707227</v>
      </c>
      <c r="K57" s="71"/>
      <c r="L57" s="73"/>
    </row>
    <row r="58" spans="1:12" ht="15" customHeight="1" x14ac:dyDescent="0.25">
      <c r="A58" s="64">
        <v>25</v>
      </c>
      <c r="B58" s="84" t="s">
        <v>43</v>
      </c>
      <c r="C58" s="14" t="s">
        <v>20</v>
      </c>
      <c r="D58" s="9">
        <v>63</v>
      </c>
      <c r="E58" s="9">
        <f t="shared" si="0"/>
        <v>56.7</v>
      </c>
      <c r="F58" s="34">
        <f>'[1]max-min'!G55</f>
        <v>22</v>
      </c>
      <c r="G58" s="10">
        <f>'[1]max-min'!I55</f>
        <v>21.23</v>
      </c>
      <c r="H58" s="66">
        <f>G58+G59</f>
        <v>42.230000000000004</v>
      </c>
      <c r="I58" s="68">
        <v>51.6</v>
      </c>
      <c r="J58" s="11">
        <f t="shared" si="1"/>
        <v>37.442680776014107</v>
      </c>
      <c r="K58" s="70">
        <f>(G58+G59)*100/E58</f>
        <v>74.479717813051138</v>
      </c>
      <c r="L58" s="72">
        <v>0</v>
      </c>
    </row>
    <row r="59" spans="1:12" ht="15" customHeight="1" x14ac:dyDescent="0.25">
      <c r="A59" s="64"/>
      <c r="B59" s="85"/>
      <c r="C59" s="7" t="s">
        <v>21</v>
      </c>
      <c r="D59" s="8">
        <v>63</v>
      </c>
      <c r="E59" s="9">
        <f t="shared" si="0"/>
        <v>56.7</v>
      </c>
      <c r="F59" s="34">
        <f>'[1]max-min'!G56</f>
        <v>21.2</v>
      </c>
      <c r="G59" s="10">
        <f>'[1]max-min'!I56</f>
        <v>21</v>
      </c>
      <c r="H59" s="67"/>
      <c r="I59" s="69"/>
      <c r="J59" s="11">
        <f t="shared" si="1"/>
        <v>37.037037037037038</v>
      </c>
      <c r="K59" s="71"/>
      <c r="L59" s="73"/>
    </row>
    <row r="60" spans="1:12" ht="15" customHeight="1" x14ac:dyDescent="0.25">
      <c r="A60" s="87">
        <v>26</v>
      </c>
      <c r="B60" s="91" t="s">
        <v>44</v>
      </c>
      <c r="C60" s="39" t="s">
        <v>20</v>
      </c>
      <c r="D60" s="12">
        <v>40</v>
      </c>
      <c r="E60" s="9">
        <f t="shared" si="0"/>
        <v>36</v>
      </c>
      <c r="F60" s="34">
        <f>'[1]max-min'!G57</f>
        <v>9</v>
      </c>
      <c r="G60" s="10">
        <f>'[1]max-min'!I57</f>
        <v>8</v>
      </c>
      <c r="H60" s="66">
        <f>G60+G61</f>
        <v>23</v>
      </c>
      <c r="I60" s="68">
        <v>35.299999999999997</v>
      </c>
      <c r="J60" s="11">
        <f t="shared" si="1"/>
        <v>22.222222222222221</v>
      </c>
      <c r="K60" s="70">
        <f>(G60+G61)*100/E60</f>
        <v>63.888888888888886</v>
      </c>
      <c r="L60" s="72">
        <v>0</v>
      </c>
    </row>
    <row r="61" spans="1:12" ht="15" customHeight="1" x14ac:dyDescent="0.25">
      <c r="A61" s="88"/>
      <c r="B61" s="91"/>
      <c r="C61" s="39" t="s">
        <v>21</v>
      </c>
      <c r="D61" s="12">
        <v>63</v>
      </c>
      <c r="E61" s="9">
        <f t="shared" si="0"/>
        <v>56.7</v>
      </c>
      <c r="F61" s="34">
        <f>'[1]max-min'!G58</f>
        <v>16</v>
      </c>
      <c r="G61" s="10">
        <f>'[1]max-min'!I58</f>
        <v>15</v>
      </c>
      <c r="H61" s="67"/>
      <c r="I61" s="69"/>
      <c r="J61" s="11">
        <f t="shared" si="1"/>
        <v>26.455026455026452</v>
      </c>
      <c r="K61" s="71"/>
      <c r="L61" s="73"/>
    </row>
    <row r="62" spans="1:12" ht="15" customHeight="1" x14ac:dyDescent="0.25">
      <c r="A62" s="64">
        <v>27</v>
      </c>
      <c r="B62" s="84" t="s">
        <v>45</v>
      </c>
      <c r="C62" s="14" t="s">
        <v>20</v>
      </c>
      <c r="D62" s="9">
        <v>40</v>
      </c>
      <c r="E62" s="9">
        <f t="shared" si="0"/>
        <v>36</v>
      </c>
      <c r="F62" s="34">
        <f>'[1]max-min'!G59</f>
        <v>9.9</v>
      </c>
      <c r="G62" s="10">
        <f>'[1]max-min'!I59</f>
        <v>9.6999999999999993</v>
      </c>
      <c r="H62" s="66">
        <f>G62+G63</f>
        <v>20.7</v>
      </c>
      <c r="I62" s="68">
        <v>19.600000000000001</v>
      </c>
      <c r="J62" s="11">
        <f t="shared" si="1"/>
        <v>26.944444444444443</v>
      </c>
      <c r="K62" s="70">
        <f>(G62+G63)*100/E62</f>
        <v>57.5</v>
      </c>
      <c r="L62" s="72">
        <v>0</v>
      </c>
    </row>
    <row r="63" spans="1:12" ht="15" customHeight="1" x14ac:dyDescent="0.25">
      <c r="A63" s="64"/>
      <c r="B63" s="85"/>
      <c r="C63" s="7" t="s">
        <v>21</v>
      </c>
      <c r="D63" s="8">
        <v>40</v>
      </c>
      <c r="E63" s="9">
        <f t="shared" si="0"/>
        <v>36</v>
      </c>
      <c r="F63" s="34">
        <f>'[1]max-min'!G60</f>
        <v>11</v>
      </c>
      <c r="G63" s="10">
        <f>'[1]max-min'!I60</f>
        <v>11</v>
      </c>
      <c r="H63" s="67"/>
      <c r="I63" s="69"/>
      <c r="J63" s="11">
        <f t="shared" si="1"/>
        <v>30.555555555555557</v>
      </c>
      <c r="K63" s="71"/>
      <c r="L63" s="73"/>
    </row>
    <row r="64" spans="1:12" ht="15" customHeight="1" x14ac:dyDescent="0.25">
      <c r="A64" s="87">
        <v>28</v>
      </c>
      <c r="B64" s="84" t="s">
        <v>46</v>
      </c>
      <c r="C64" s="14" t="s">
        <v>20</v>
      </c>
      <c r="D64" s="9">
        <v>80</v>
      </c>
      <c r="E64" s="9">
        <f t="shared" si="0"/>
        <v>72</v>
      </c>
      <c r="F64" s="34">
        <f>'[1]max-min'!G61</f>
        <v>30</v>
      </c>
      <c r="G64" s="10">
        <f>'[1]max-min'!I61</f>
        <v>30</v>
      </c>
      <c r="H64" s="66">
        <f>G64+G65</f>
        <v>53</v>
      </c>
      <c r="I64" s="68">
        <v>294.89999999999998</v>
      </c>
      <c r="J64" s="11">
        <f t="shared" si="1"/>
        <v>41.666666666666664</v>
      </c>
      <c r="K64" s="70">
        <f>(G64+G65)*100/E64</f>
        <v>73.611111111111114</v>
      </c>
      <c r="L64" s="72">
        <v>0</v>
      </c>
    </row>
    <row r="65" spans="1:12" ht="15" customHeight="1" x14ac:dyDescent="0.25">
      <c r="A65" s="88"/>
      <c r="B65" s="85"/>
      <c r="C65" s="7" t="s">
        <v>21</v>
      </c>
      <c r="D65" s="8">
        <v>80</v>
      </c>
      <c r="E65" s="9">
        <f t="shared" si="0"/>
        <v>72</v>
      </c>
      <c r="F65" s="34">
        <f>'[1]max-min'!G62</f>
        <v>23</v>
      </c>
      <c r="G65" s="10">
        <f>'[1]max-min'!I62</f>
        <v>23</v>
      </c>
      <c r="H65" s="67"/>
      <c r="I65" s="69"/>
      <c r="J65" s="11">
        <f t="shared" si="1"/>
        <v>31.944444444444443</v>
      </c>
      <c r="K65" s="71"/>
      <c r="L65" s="73"/>
    </row>
    <row r="66" spans="1:12" ht="15" customHeight="1" x14ac:dyDescent="0.25">
      <c r="A66" s="64">
        <v>29</v>
      </c>
      <c r="B66" s="91" t="s">
        <v>47</v>
      </c>
      <c r="C66" s="39" t="s">
        <v>20</v>
      </c>
      <c r="D66" s="12">
        <v>40</v>
      </c>
      <c r="E66" s="9">
        <f t="shared" si="0"/>
        <v>36</v>
      </c>
      <c r="F66" s="34">
        <f>'[1]max-min'!G63</f>
        <v>19.3</v>
      </c>
      <c r="G66" s="10">
        <f>'[1]max-min'!I63</f>
        <v>18.7</v>
      </c>
      <c r="H66" s="66">
        <f>G66+G67</f>
        <v>34</v>
      </c>
      <c r="I66" s="68">
        <v>26.9</v>
      </c>
      <c r="J66" s="11">
        <f t="shared" si="1"/>
        <v>51.944444444444443</v>
      </c>
      <c r="K66" s="70">
        <f>(G66+G67)*100/E66</f>
        <v>94.444444444444443</v>
      </c>
      <c r="L66" s="72">
        <v>0</v>
      </c>
    </row>
    <row r="67" spans="1:12" ht="15" customHeight="1" x14ac:dyDescent="0.25">
      <c r="A67" s="64"/>
      <c r="B67" s="91"/>
      <c r="C67" s="39" t="s">
        <v>21</v>
      </c>
      <c r="D67" s="12">
        <v>40</v>
      </c>
      <c r="E67" s="9">
        <f t="shared" si="0"/>
        <v>36</v>
      </c>
      <c r="F67" s="34">
        <f>'[1]max-min'!G64</f>
        <v>15.5</v>
      </c>
      <c r="G67" s="10">
        <f>'[1]max-min'!I64</f>
        <v>15.3</v>
      </c>
      <c r="H67" s="67"/>
      <c r="I67" s="69"/>
      <c r="J67" s="11">
        <f t="shared" si="1"/>
        <v>42.5</v>
      </c>
      <c r="K67" s="71"/>
      <c r="L67" s="73"/>
    </row>
    <row r="68" spans="1:12" ht="15" customHeight="1" x14ac:dyDescent="0.25">
      <c r="A68" s="87">
        <v>30</v>
      </c>
      <c r="B68" s="84" t="s">
        <v>48</v>
      </c>
      <c r="C68" s="14" t="s">
        <v>20</v>
      </c>
      <c r="D68" s="9">
        <v>63</v>
      </c>
      <c r="E68" s="9">
        <f t="shared" si="0"/>
        <v>56.7</v>
      </c>
      <c r="F68" s="34">
        <f>'[1]max-min'!G65</f>
        <v>20</v>
      </c>
      <c r="G68" s="10">
        <f>'[1]max-min'!I65</f>
        <v>20</v>
      </c>
      <c r="H68" s="66">
        <f>G68+G69</f>
        <v>45</v>
      </c>
      <c r="I68" s="68">
        <v>30.3</v>
      </c>
      <c r="J68" s="11">
        <f t="shared" si="1"/>
        <v>35.273368606701936</v>
      </c>
      <c r="K68" s="70">
        <f>(G68+G69)*100/E68</f>
        <v>79.365079365079367</v>
      </c>
      <c r="L68" s="72">
        <v>0</v>
      </c>
    </row>
    <row r="69" spans="1:12" ht="15" customHeight="1" x14ac:dyDescent="0.25">
      <c r="A69" s="88"/>
      <c r="B69" s="85"/>
      <c r="C69" s="7" t="s">
        <v>21</v>
      </c>
      <c r="D69" s="8">
        <v>63</v>
      </c>
      <c r="E69" s="9">
        <f t="shared" si="0"/>
        <v>56.7</v>
      </c>
      <c r="F69" s="34">
        <f>'[1]max-min'!G66</f>
        <v>25</v>
      </c>
      <c r="G69" s="10">
        <f>'[1]max-min'!I66</f>
        <v>25</v>
      </c>
      <c r="H69" s="67"/>
      <c r="I69" s="69"/>
      <c r="J69" s="11">
        <f t="shared" si="1"/>
        <v>44.091710758377424</v>
      </c>
      <c r="K69" s="71"/>
      <c r="L69" s="73"/>
    </row>
    <row r="70" spans="1:12" ht="15" customHeight="1" x14ac:dyDescent="0.25">
      <c r="A70" s="64">
        <v>31</v>
      </c>
      <c r="B70" s="91" t="s">
        <v>49</v>
      </c>
      <c r="C70" s="39" t="s">
        <v>20</v>
      </c>
      <c r="D70" s="12">
        <v>40</v>
      </c>
      <c r="E70" s="9">
        <f t="shared" si="0"/>
        <v>36</v>
      </c>
      <c r="F70" s="34">
        <f>'[1]max-min'!G67</f>
        <v>16</v>
      </c>
      <c r="G70" s="10">
        <f>'[1]max-min'!I67</f>
        <v>16</v>
      </c>
      <c r="H70" s="66">
        <f>G70+G71</f>
        <v>30</v>
      </c>
      <c r="I70" s="68">
        <v>58.9</v>
      </c>
      <c r="J70" s="11">
        <f t="shared" si="1"/>
        <v>44.444444444444443</v>
      </c>
      <c r="K70" s="70">
        <f>(G70+G71)*100/E70</f>
        <v>83.333333333333329</v>
      </c>
      <c r="L70" s="72">
        <v>0</v>
      </c>
    </row>
    <row r="71" spans="1:12" ht="15" customHeight="1" x14ac:dyDescent="0.25">
      <c r="A71" s="64"/>
      <c r="B71" s="91"/>
      <c r="C71" s="39" t="s">
        <v>21</v>
      </c>
      <c r="D71" s="12">
        <v>40</v>
      </c>
      <c r="E71" s="9">
        <f t="shared" si="0"/>
        <v>36</v>
      </c>
      <c r="F71" s="34">
        <f>'[1]max-min'!G68</f>
        <v>15</v>
      </c>
      <c r="G71" s="10">
        <f>'[1]max-min'!I68</f>
        <v>14</v>
      </c>
      <c r="H71" s="67"/>
      <c r="I71" s="69"/>
      <c r="J71" s="11">
        <f t="shared" si="1"/>
        <v>38.888888888888886</v>
      </c>
      <c r="K71" s="71"/>
      <c r="L71" s="73"/>
    </row>
    <row r="72" spans="1:12" ht="15" customHeight="1" x14ac:dyDescent="0.25">
      <c r="A72" s="87">
        <v>32</v>
      </c>
      <c r="B72" s="100" t="s">
        <v>50</v>
      </c>
      <c r="C72" s="20" t="s">
        <v>20</v>
      </c>
      <c r="D72" s="20">
        <v>25</v>
      </c>
      <c r="E72" s="20">
        <f t="shared" si="0"/>
        <v>22.5</v>
      </c>
      <c r="F72" s="10">
        <f>'[1]max-min'!G69</f>
        <v>2.5</v>
      </c>
      <c r="G72" s="10">
        <f>'[1]max-min'!I69</f>
        <v>2.5</v>
      </c>
      <c r="H72" s="66">
        <f>G72+G73</f>
        <v>5.5</v>
      </c>
      <c r="I72" s="103">
        <v>14.3</v>
      </c>
      <c r="J72" s="23">
        <f t="shared" si="1"/>
        <v>11.111111111111111</v>
      </c>
      <c r="K72" s="70">
        <f>(G72+G73)*100/E72</f>
        <v>24.444444444444443</v>
      </c>
      <c r="L72" s="72">
        <f>E72-G72-G73-I72</f>
        <v>2.6999999999999993</v>
      </c>
    </row>
    <row r="73" spans="1:12" ht="15.75" customHeight="1" thickBot="1" x14ac:dyDescent="0.3">
      <c r="A73" s="88"/>
      <c r="B73" s="101"/>
      <c r="C73" s="24" t="s">
        <v>21</v>
      </c>
      <c r="D73" s="24">
        <v>25</v>
      </c>
      <c r="E73" s="24">
        <f t="shared" si="0"/>
        <v>22.5</v>
      </c>
      <c r="F73" s="25">
        <f>'[1]max-min'!G70</f>
        <v>3</v>
      </c>
      <c r="G73" s="25">
        <f>'[1]max-min'!I70</f>
        <v>3</v>
      </c>
      <c r="H73" s="102"/>
      <c r="I73" s="104"/>
      <c r="J73" s="26">
        <f t="shared" si="1"/>
        <v>13.333333333333334</v>
      </c>
      <c r="K73" s="105"/>
      <c r="L73" s="106"/>
    </row>
    <row r="74" spans="1:12" ht="15" customHeight="1" x14ac:dyDescent="0.25">
      <c r="F74" s="27"/>
    </row>
    <row r="75" spans="1:12" ht="20.25" x14ac:dyDescent="0.3">
      <c r="A75" s="98"/>
      <c r="B75" s="98"/>
      <c r="C75" s="98"/>
      <c r="D75" s="98"/>
      <c r="E75" s="98"/>
      <c r="F75" s="98"/>
      <c r="G75" s="98"/>
      <c r="H75" s="28"/>
      <c r="I75" s="99"/>
      <c r="J75" s="99"/>
      <c r="K75" s="99"/>
      <c r="L75" s="99"/>
    </row>
    <row r="76" spans="1:12" ht="18.75" customHeight="1" x14ac:dyDescent="0.3">
      <c r="D76" s="29" t="s">
        <v>51</v>
      </c>
      <c r="E76" s="29"/>
      <c r="F76" s="30"/>
      <c r="G76" s="29"/>
      <c r="H76" s="29"/>
      <c r="I76" s="29"/>
      <c r="J76" s="29" t="s">
        <v>52</v>
      </c>
      <c r="K76" s="31"/>
    </row>
    <row r="77" spans="1:12" ht="15" customHeight="1" x14ac:dyDescent="0.25">
      <c r="F77" s="27"/>
    </row>
    <row r="78" spans="1:12" ht="15" customHeight="1" x14ac:dyDescent="0.25">
      <c r="F78" s="27"/>
    </row>
    <row r="79" spans="1:12" ht="15" customHeight="1" x14ac:dyDescent="0.25">
      <c r="F79" s="27"/>
    </row>
    <row r="80" spans="1:12" ht="15" customHeight="1" x14ac:dyDescent="0.25">
      <c r="F80" s="27"/>
    </row>
    <row r="81" spans="6:6" ht="15" customHeight="1" x14ac:dyDescent="0.25">
      <c r="F81" s="27"/>
    </row>
    <row r="82" spans="6:6" ht="15" customHeight="1" x14ac:dyDescent="0.25">
      <c r="F82" s="27"/>
    </row>
    <row r="83" spans="6:6" ht="15" customHeight="1" x14ac:dyDescent="0.25">
      <c r="F83" s="27"/>
    </row>
  </sheetData>
  <mergeCells count="207">
    <mergeCell ref="A75:G75"/>
    <mergeCell ref="I75:L75"/>
    <mergeCell ref="A72:A73"/>
    <mergeCell ref="B72:B73"/>
    <mergeCell ref="H72:H73"/>
    <mergeCell ref="I72:I73"/>
    <mergeCell ref="K72:K73"/>
    <mergeCell ref="L72:L73"/>
    <mergeCell ref="A70:A71"/>
    <mergeCell ref="B70:B71"/>
    <mergeCell ref="H70:H71"/>
    <mergeCell ref="I70:I71"/>
    <mergeCell ref="K70:K71"/>
    <mergeCell ref="L70:L71"/>
    <mergeCell ref="A68:A69"/>
    <mergeCell ref="B68:B69"/>
    <mergeCell ref="H68:H69"/>
    <mergeCell ref="I68:I69"/>
    <mergeCell ref="K68:K69"/>
    <mergeCell ref="L68:L69"/>
    <mergeCell ref="A66:A67"/>
    <mergeCell ref="B66:B67"/>
    <mergeCell ref="H66:H67"/>
    <mergeCell ref="I66:I67"/>
    <mergeCell ref="K66:K67"/>
    <mergeCell ref="L66:L67"/>
    <mergeCell ref="A64:A65"/>
    <mergeCell ref="B64:B65"/>
    <mergeCell ref="H64:H65"/>
    <mergeCell ref="I64:I65"/>
    <mergeCell ref="K64:K65"/>
    <mergeCell ref="L64:L65"/>
    <mergeCell ref="A62:A63"/>
    <mergeCell ref="B62:B63"/>
    <mergeCell ref="H62:H63"/>
    <mergeCell ref="I62:I63"/>
    <mergeCell ref="K62:K63"/>
    <mergeCell ref="L62:L63"/>
    <mergeCell ref="A60:A61"/>
    <mergeCell ref="B60:B61"/>
    <mergeCell ref="H60:H61"/>
    <mergeCell ref="I60:I61"/>
    <mergeCell ref="K60:K61"/>
    <mergeCell ref="L60:L61"/>
    <mergeCell ref="A58:A59"/>
    <mergeCell ref="B58:B59"/>
    <mergeCell ref="H58:H59"/>
    <mergeCell ref="I58:I59"/>
    <mergeCell ref="K58:K59"/>
    <mergeCell ref="L58:L59"/>
    <mergeCell ref="A56:A57"/>
    <mergeCell ref="B56:B57"/>
    <mergeCell ref="H56:H57"/>
    <mergeCell ref="I56:I57"/>
    <mergeCell ref="K56:K57"/>
    <mergeCell ref="L56:L57"/>
    <mergeCell ref="A54:A55"/>
    <mergeCell ref="B54:B55"/>
    <mergeCell ref="H54:H55"/>
    <mergeCell ref="I54:I55"/>
    <mergeCell ref="K54:K55"/>
    <mergeCell ref="L54:L55"/>
    <mergeCell ref="A52:A53"/>
    <mergeCell ref="B52:B53"/>
    <mergeCell ref="H52:H53"/>
    <mergeCell ref="I52:I53"/>
    <mergeCell ref="K52:K53"/>
    <mergeCell ref="L52:L53"/>
    <mergeCell ref="A50:A51"/>
    <mergeCell ref="B50:B51"/>
    <mergeCell ref="H50:H51"/>
    <mergeCell ref="I50:I51"/>
    <mergeCell ref="K50:K51"/>
    <mergeCell ref="L50:L51"/>
    <mergeCell ref="A48:A49"/>
    <mergeCell ref="B48:B49"/>
    <mergeCell ref="H48:H49"/>
    <mergeCell ref="I48:I49"/>
    <mergeCell ref="K48:K49"/>
    <mergeCell ref="L48:L49"/>
    <mergeCell ref="A46:A47"/>
    <mergeCell ref="B46:B47"/>
    <mergeCell ref="H46:H47"/>
    <mergeCell ref="I46:I47"/>
    <mergeCell ref="K46:K47"/>
    <mergeCell ref="L46:L47"/>
    <mergeCell ref="A44:A45"/>
    <mergeCell ref="B44:B45"/>
    <mergeCell ref="H44:H45"/>
    <mergeCell ref="I44:I45"/>
    <mergeCell ref="K44:K45"/>
    <mergeCell ref="L44:L45"/>
    <mergeCell ref="A41:A42"/>
    <mergeCell ref="B41:B42"/>
    <mergeCell ref="H41:H42"/>
    <mergeCell ref="I41:I42"/>
    <mergeCell ref="K41:K42"/>
    <mergeCell ref="L41:L42"/>
    <mergeCell ref="A39:A40"/>
    <mergeCell ref="B39:B40"/>
    <mergeCell ref="H39:H40"/>
    <mergeCell ref="I39:I40"/>
    <mergeCell ref="K39:K40"/>
    <mergeCell ref="L39:L40"/>
    <mergeCell ref="A37:A38"/>
    <mergeCell ref="B37:B38"/>
    <mergeCell ref="H37:H38"/>
    <mergeCell ref="I37:I38"/>
    <mergeCell ref="K37:K38"/>
    <mergeCell ref="L37:L38"/>
    <mergeCell ref="A33:A36"/>
    <mergeCell ref="B33:B36"/>
    <mergeCell ref="H33:H34"/>
    <mergeCell ref="I33:I34"/>
    <mergeCell ref="K33:K34"/>
    <mergeCell ref="L33:L34"/>
    <mergeCell ref="H35:H36"/>
    <mergeCell ref="I35:I36"/>
    <mergeCell ref="K35:K36"/>
    <mergeCell ref="L35:L36"/>
    <mergeCell ref="A31:A32"/>
    <mergeCell ref="B31:B32"/>
    <mergeCell ref="H31:H32"/>
    <mergeCell ref="I31:I32"/>
    <mergeCell ref="K31:K32"/>
    <mergeCell ref="L31:L32"/>
    <mergeCell ref="A29:A30"/>
    <mergeCell ref="B29:B30"/>
    <mergeCell ref="H29:H30"/>
    <mergeCell ref="I29:I30"/>
    <mergeCell ref="K29:K30"/>
    <mergeCell ref="L29:L30"/>
    <mergeCell ref="A27:A28"/>
    <mergeCell ref="B27:B28"/>
    <mergeCell ref="H27:H28"/>
    <mergeCell ref="I27:I28"/>
    <mergeCell ref="K27:K28"/>
    <mergeCell ref="L27:L28"/>
    <mergeCell ref="A25:A26"/>
    <mergeCell ref="B25:B26"/>
    <mergeCell ref="H25:H26"/>
    <mergeCell ref="I25:I26"/>
    <mergeCell ref="K25:K26"/>
    <mergeCell ref="L25:L26"/>
    <mergeCell ref="A23:A24"/>
    <mergeCell ref="B23:B24"/>
    <mergeCell ref="H23:H24"/>
    <mergeCell ref="I23:I24"/>
    <mergeCell ref="K23:K24"/>
    <mergeCell ref="L23:L24"/>
    <mergeCell ref="A21:A22"/>
    <mergeCell ref="B21:B22"/>
    <mergeCell ref="H21:H22"/>
    <mergeCell ref="I21:I22"/>
    <mergeCell ref="K21:K22"/>
    <mergeCell ref="L21:L22"/>
    <mergeCell ref="A17:A20"/>
    <mergeCell ref="B17:B20"/>
    <mergeCell ref="H17:H18"/>
    <mergeCell ref="I17:I18"/>
    <mergeCell ref="K17:K18"/>
    <mergeCell ref="L17:L18"/>
    <mergeCell ref="H19:H20"/>
    <mergeCell ref="I19:I20"/>
    <mergeCell ref="K19:K20"/>
    <mergeCell ref="L19:L20"/>
    <mergeCell ref="A15:A16"/>
    <mergeCell ref="B15:B16"/>
    <mergeCell ref="H15:H16"/>
    <mergeCell ref="I15:I16"/>
    <mergeCell ref="K15:K16"/>
    <mergeCell ref="L15:L16"/>
    <mergeCell ref="A13:A14"/>
    <mergeCell ref="B13:B14"/>
    <mergeCell ref="H13:H14"/>
    <mergeCell ref="I13:I14"/>
    <mergeCell ref="K13:K14"/>
    <mergeCell ref="L13:L14"/>
    <mergeCell ref="A11:A12"/>
    <mergeCell ref="B11:B12"/>
    <mergeCell ref="H11:H12"/>
    <mergeCell ref="I11:I12"/>
    <mergeCell ref="K11:K12"/>
    <mergeCell ref="L11:L12"/>
    <mergeCell ref="A9:A10"/>
    <mergeCell ref="B9:B10"/>
    <mergeCell ref="H9:H10"/>
    <mergeCell ref="I9:I10"/>
    <mergeCell ref="K9:K10"/>
    <mergeCell ref="L9:L10"/>
    <mergeCell ref="L3:L5"/>
    <mergeCell ref="A7:A8"/>
    <mergeCell ref="B7:B8"/>
    <mergeCell ref="H7:H8"/>
    <mergeCell ref="I7:I8"/>
    <mergeCell ref="K7:K8"/>
    <mergeCell ref="L7:L8"/>
    <mergeCell ref="A1:L2"/>
    <mergeCell ref="A3:A6"/>
    <mergeCell ref="B3:B6"/>
    <mergeCell ref="C3:C6"/>
    <mergeCell ref="D3:E5"/>
    <mergeCell ref="F3:G5"/>
    <mergeCell ref="H3:H5"/>
    <mergeCell ref="I3:I5"/>
    <mergeCell ref="J3:J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ЦДС март рус</vt:lpstr>
      <vt:lpstr>ЦДС наурыз қаз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Аубакирова П.Б.</dc:creator>
  <cp:lastModifiedBy>Аубакирова П.Б.</cp:lastModifiedBy>
  <dcterms:created xsi:type="dcterms:W3CDTF">2015-06-05T18:19:34Z</dcterms:created>
  <dcterms:modified xsi:type="dcterms:W3CDTF">2026-02-27T06:36:19Z</dcterms:modified>
</cp:coreProperties>
</file>