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05" yWindow="-105" windowWidth="20730" windowHeight="11760"/>
  </bookViews>
  <sheets>
    <sheet name="ЦДС к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2" i="2"/>
  <c r="H72" s="1"/>
  <c r="E71"/>
  <c r="H71" s="1"/>
  <c r="I71" s="1"/>
  <c r="E70"/>
  <c r="H70" s="1"/>
  <c r="E69"/>
  <c r="J69" s="1"/>
  <c r="E68"/>
  <c r="H68" s="1"/>
  <c r="E67"/>
  <c r="H67" s="1"/>
  <c r="I67" s="1"/>
  <c r="E66"/>
  <c r="H66" s="1"/>
  <c r="E65"/>
  <c r="J65" s="1"/>
  <c r="E64"/>
  <c r="H64" s="1"/>
  <c r="E63"/>
  <c r="H63" s="1"/>
  <c r="I63" s="1"/>
  <c r="E62"/>
  <c r="H62" s="1"/>
  <c r="E61"/>
  <c r="H61" s="1"/>
  <c r="I61" s="1"/>
  <c r="H60"/>
  <c r="E60"/>
  <c r="J59"/>
  <c r="E59"/>
  <c r="H59" s="1"/>
  <c r="I59" s="1"/>
  <c r="E58"/>
  <c r="H58" s="1"/>
  <c r="E57"/>
  <c r="H57" s="1"/>
  <c r="I57" s="1"/>
  <c r="H56"/>
  <c r="E56"/>
  <c r="E55"/>
  <c r="H55" s="1"/>
  <c r="I55" s="1"/>
  <c r="E54"/>
  <c r="H54" s="1"/>
  <c r="E53"/>
  <c r="H53" s="1"/>
  <c r="E52"/>
  <c r="J51"/>
  <c r="E51"/>
  <c r="H51" s="1"/>
  <c r="I51" s="1"/>
  <c r="E50"/>
  <c r="H50" s="1"/>
  <c r="E49"/>
  <c r="H49" s="1"/>
  <c r="E48"/>
  <c r="H48" s="1"/>
  <c r="J47"/>
  <c r="E47"/>
  <c r="H47" s="1"/>
  <c r="E46"/>
  <c r="H46" s="1"/>
  <c r="E45"/>
  <c r="E44"/>
  <c r="H44" s="1"/>
  <c r="H43"/>
  <c r="I43" s="1"/>
  <c r="E43"/>
  <c r="E42"/>
  <c r="J42" s="1"/>
  <c r="H41"/>
  <c r="E41"/>
  <c r="J41" s="1"/>
  <c r="E40"/>
  <c r="H40" s="1"/>
  <c r="J39"/>
  <c r="E39"/>
  <c r="H39" s="1"/>
  <c r="H38"/>
  <c r="E38"/>
  <c r="J37"/>
  <c r="H37"/>
  <c r="E37"/>
  <c r="E36"/>
  <c r="H36" s="1"/>
  <c r="J35"/>
  <c r="E35"/>
  <c r="H35" s="1"/>
  <c r="E34"/>
  <c r="E33"/>
  <c r="E32"/>
  <c r="H32" s="1"/>
  <c r="H31"/>
  <c r="I31" s="1"/>
  <c r="E31"/>
  <c r="E30"/>
  <c r="H30" s="1"/>
  <c r="E29"/>
  <c r="H29" s="1"/>
  <c r="I29" s="1"/>
  <c r="E28"/>
  <c r="H28" s="1"/>
  <c r="E27"/>
  <c r="E26"/>
  <c r="H26" s="1"/>
  <c r="E25"/>
  <c r="H25" s="1"/>
  <c r="I25" s="1"/>
  <c r="E24"/>
  <c r="H24" s="1"/>
  <c r="E23"/>
  <c r="E22"/>
  <c r="H22" s="1"/>
  <c r="E21"/>
  <c r="H21" s="1"/>
  <c r="I21" s="1"/>
  <c r="E20"/>
  <c r="H20" s="1"/>
  <c r="E19"/>
  <c r="E18"/>
  <c r="H18" s="1"/>
  <c r="I17" s="1"/>
  <c r="E17"/>
  <c r="H17" s="1"/>
  <c r="E16"/>
  <c r="H16" s="1"/>
  <c r="E15"/>
  <c r="E14"/>
  <c r="H14" s="1"/>
  <c r="E13"/>
  <c r="H13" s="1"/>
  <c r="E12"/>
  <c r="E11"/>
  <c r="H11" s="1"/>
  <c r="I11" s="1"/>
  <c r="E10"/>
  <c r="H10" s="1"/>
  <c r="E9"/>
  <c r="E8"/>
  <c r="H8" s="1"/>
  <c r="E7"/>
  <c r="H7" s="1"/>
  <c r="I7" s="1"/>
  <c r="J21" l="1"/>
  <c r="I35"/>
  <c r="I39"/>
  <c r="H42"/>
  <c r="I47"/>
  <c r="J57"/>
  <c r="J61"/>
  <c r="J67"/>
  <c r="I42"/>
  <c r="J53"/>
  <c r="J11"/>
  <c r="J17"/>
  <c r="I49"/>
  <c r="I37"/>
  <c r="J25"/>
  <c r="I41"/>
  <c r="J71"/>
  <c r="J7"/>
  <c r="I13"/>
  <c r="J19"/>
  <c r="H19"/>
  <c r="I19" s="1"/>
  <c r="J27"/>
  <c r="H27"/>
  <c r="I27" s="1"/>
  <c r="J33"/>
  <c r="H33"/>
  <c r="I33" s="1"/>
  <c r="J45"/>
  <c r="H45"/>
  <c r="I45" s="1"/>
  <c r="I53"/>
  <c r="J15"/>
  <c r="H15"/>
  <c r="I15" s="1"/>
  <c r="J23"/>
  <c r="H23"/>
  <c r="I23" s="1"/>
  <c r="J9"/>
  <c r="H9"/>
  <c r="I9" s="1"/>
  <c r="H65"/>
  <c r="I65" s="1"/>
  <c r="H69"/>
  <c r="I69" s="1"/>
</calcChain>
</file>

<file path=xl/sharedStrings.xml><?xml version="1.0" encoding="utf-8"?>
<sst xmlns="http://schemas.openxmlformats.org/spreadsheetml/2006/main" count="121" uniqueCount="51">
  <si>
    <t>МВА</t>
  </si>
  <si>
    <t>МВт</t>
  </si>
  <si>
    <t>%</t>
  </si>
  <si>
    <t>Батыс</t>
  </si>
  <si>
    <t>АТ-1</t>
  </si>
  <si>
    <t>АТ-2</t>
  </si>
  <si>
    <t>Достык</t>
  </si>
  <si>
    <t>Шыгыс</t>
  </si>
  <si>
    <t>откл.</t>
  </si>
  <si>
    <t>Арман</t>
  </si>
  <si>
    <t>Т-1</t>
  </si>
  <si>
    <t>Т-2</t>
  </si>
  <si>
    <t>Аэропорт</t>
  </si>
  <si>
    <t>Т-3</t>
  </si>
  <si>
    <t>Т-4</t>
  </si>
  <si>
    <t>Байтерек</t>
  </si>
  <si>
    <t>Восточная</t>
  </si>
  <si>
    <t>Восточный Промрайон</t>
  </si>
  <si>
    <t>Городская</t>
  </si>
  <si>
    <t>Жана Жол</t>
  </si>
  <si>
    <t>Жулдыз</t>
  </si>
  <si>
    <t>Западная</t>
  </si>
  <si>
    <t>Заречная</t>
  </si>
  <si>
    <t>ИКИ</t>
  </si>
  <si>
    <t>Ишим</t>
  </si>
  <si>
    <t>Караоткел</t>
  </si>
  <si>
    <t>Керамика</t>
  </si>
  <si>
    <t>Кирова</t>
  </si>
  <si>
    <t>Кирова-2</t>
  </si>
  <si>
    <t>Коктем</t>
  </si>
  <si>
    <t>Левобережная</t>
  </si>
  <si>
    <t>Новая</t>
  </si>
  <si>
    <t>Олимп</t>
  </si>
  <si>
    <t>ПНФ</t>
  </si>
  <si>
    <t>Промзона</t>
  </si>
  <si>
    <t>Степная</t>
  </si>
  <si>
    <t>Туран</t>
  </si>
  <si>
    <t>Центральная</t>
  </si>
  <si>
    <t>Чубары</t>
  </si>
  <si>
    <t>Школьная</t>
  </si>
  <si>
    <t>Южная</t>
  </si>
  <si>
    <t>Астана</t>
  </si>
  <si>
    <t>№
р/н</t>
  </si>
  <si>
    <t>ҚС атауы</t>
  </si>
  <si>
    <t>Тр-дың дис-лік атауы</t>
  </si>
  <si>
    <t>Трансформаторлардың белгіленген қуаты</t>
  </si>
  <si>
    <t>Тран-дың жүктелуі</t>
  </si>
  <si>
    <t>Объектілерге берілген ТТ-ға сай резервталған қуат</t>
  </si>
  <si>
    <t>Бір тран-дың жүктелуі</t>
  </si>
  <si>
    <t>Қуат қоры бар көлем</t>
  </si>
  <si>
    <t>2021 жылдың 1 қыркүйегіне қарасты Нұр-Сұлтан қ. энергия торабының 220-110 кВ ШС (авто) трансформаторлардың жүктілігі жөніндегі ақпарат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</si>
</sst>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/>
    <xf numFmtId="164" fontId="2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" fontId="1" fillId="0" borderId="9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64" fontId="2" fillId="0" borderId="12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0" borderId="7" xfId="0" applyNumberFormat="1" applyFont="1" applyFill="1" applyBorder="1" applyAlignment="1">
      <alignment horizontal="center" vertical="center"/>
    </xf>
    <xf numFmtId="1" fontId="1" fillId="0" borderId="9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164" fontId="2" fillId="0" borderId="7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1" fontId="1" fillId="0" borderId="8" xfId="0" applyNumberFormat="1" applyFont="1" applyFill="1" applyBorder="1" applyAlignment="1">
      <alignment horizontal="center" vertical="center"/>
    </xf>
    <xf numFmtId="164" fontId="2" fillId="0" borderId="13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1" fontId="1" fillId="0" borderId="1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3" borderId="7" xfId="0" applyNumberFormat="1" applyFont="1" applyFill="1" applyBorder="1" applyAlignment="1">
      <alignment horizontal="center" vertical="center"/>
    </xf>
    <xf numFmtId="1" fontId="1" fillId="3" borderId="9" xfId="0" applyNumberFormat="1" applyFont="1" applyFill="1" applyBorder="1" applyAlignment="1">
      <alignment horizontal="center" vertical="center"/>
    </xf>
    <xf numFmtId="164" fontId="2" fillId="3" borderId="13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1" fontId="1" fillId="3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75"/>
  <sheetViews>
    <sheetView tabSelected="1" workbookViewId="0">
      <selection activeCell="C22" sqref="C22"/>
    </sheetView>
  </sheetViews>
  <sheetFormatPr defaultColWidth="9.140625" defaultRowHeight="15"/>
  <cols>
    <col min="1" max="1" width="4.5703125" style="1" customWidth="1"/>
    <col min="2" max="2" width="20.5703125" style="1" customWidth="1"/>
    <col min="3" max="3" width="9" style="1" customWidth="1"/>
    <col min="4" max="5" width="17.42578125" style="1" customWidth="1"/>
    <col min="6" max="6" width="18.42578125" style="1" customWidth="1"/>
    <col min="7" max="7" width="21" style="1" customWidth="1"/>
    <col min="8" max="8" width="18.42578125" style="1" customWidth="1"/>
    <col min="9" max="9" width="18.140625" style="23" customWidth="1"/>
    <col min="10" max="10" width="18" style="1" customWidth="1"/>
    <col min="11" max="16384" width="9.140625" style="1"/>
  </cols>
  <sheetData>
    <row r="1" spans="1:10" ht="15" customHeight="1">
      <c r="A1" s="45" t="s">
        <v>50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15" customHeight="1">
      <c r="A2" s="47"/>
      <c r="B2" s="47"/>
      <c r="C2" s="47"/>
      <c r="D2" s="47"/>
      <c r="E2" s="47"/>
      <c r="F2" s="47"/>
      <c r="G2" s="47"/>
      <c r="H2" s="47"/>
      <c r="I2" s="47"/>
      <c r="J2" s="47"/>
    </row>
    <row r="3" spans="1:10" ht="15" customHeight="1">
      <c r="A3" s="48" t="s">
        <v>42</v>
      </c>
      <c r="B3" s="51" t="s">
        <v>43</v>
      </c>
      <c r="C3" s="48" t="s">
        <v>44</v>
      </c>
      <c r="D3" s="48" t="s">
        <v>45</v>
      </c>
      <c r="E3" s="54"/>
      <c r="F3" s="57" t="s">
        <v>46</v>
      </c>
      <c r="G3" s="59" t="s">
        <v>47</v>
      </c>
      <c r="H3" s="57" t="s">
        <v>46</v>
      </c>
      <c r="I3" s="57" t="s">
        <v>48</v>
      </c>
      <c r="J3" s="62" t="s">
        <v>49</v>
      </c>
    </row>
    <row r="4" spans="1:10" ht="15" customHeight="1">
      <c r="A4" s="49"/>
      <c r="B4" s="52"/>
      <c r="C4" s="49"/>
      <c r="D4" s="49"/>
      <c r="E4" s="55"/>
      <c r="F4" s="58"/>
      <c r="G4" s="60"/>
      <c r="H4" s="58"/>
      <c r="I4" s="58"/>
      <c r="J4" s="62"/>
    </row>
    <row r="5" spans="1:10" ht="24" customHeight="1">
      <c r="A5" s="49"/>
      <c r="B5" s="52"/>
      <c r="C5" s="49"/>
      <c r="D5" s="50"/>
      <c r="E5" s="56"/>
      <c r="F5" s="58"/>
      <c r="G5" s="61"/>
      <c r="H5" s="58"/>
      <c r="I5" s="58"/>
      <c r="J5" s="62"/>
    </row>
    <row r="6" spans="1:10" ht="15.75">
      <c r="A6" s="50"/>
      <c r="B6" s="53"/>
      <c r="C6" s="50"/>
      <c r="D6" s="15" t="s">
        <v>0</v>
      </c>
      <c r="E6" s="15" t="s">
        <v>1</v>
      </c>
      <c r="F6" s="3" t="s">
        <v>1</v>
      </c>
      <c r="G6" s="3" t="s">
        <v>1</v>
      </c>
      <c r="H6" s="3" t="s">
        <v>2</v>
      </c>
      <c r="I6" s="3" t="s">
        <v>2</v>
      </c>
      <c r="J6" s="3" t="s">
        <v>1</v>
      </c>
    </row>
    <row r="7" spans="1:10" ht="15" customHeight="1">
      <c r="A7" s="34">
        <v>1</v>
      </c>
      <c r="B7" s="35" t="s">
        <v>3</v>
      </c>
      <c r="C7" s="7" t="s">
        <v>4</v>
      </c>
      <c r="D7" s="17">
        <v>250</v>
      </c>
      <c r="E7" s="16">
        <f>D7*0.9</f>
        <v>225</v>
      </c>
      <c r="F7" s="4">
        <v>82.714067999999997</v>
      </c>
      <c r="G7" s="30"/>
      <c r="H7" s="6">
        <f>F7*100/E7</f>
        <v>36.761808000000002</v>
      </c>
      <c r="I7" s="24">
        <f>H7+H8</f>
        <v>73.362380000000002</v>
      </c>
      <c r="J7" s="37">
        <f>E7-F7-F8</f>
        <v>59.934645000000003</v>
      </c>
    </row>
    <row r="8" spans="1:10" ht="15" customHeight="1">
      <c r="A8" s="27"/>
      <c r="B8" s="72"/>
      <c r="C8" s="8" t="s">
        <v>5</v>
      </c>
      <c r="D8" s="18">
        <v>250</v>
      </c>
      <c r="E8" s="16">
        <f t="shared" ref="E8:E71" si="0">D8*0.9</f>
        <v>225</v>
      </c>
      <c r="F8" s="4">
        <v>82.351286999999999</v>
      </c>
      <c r="G8" s="31"/>
      <c r="H8" s="6">
        <f>F8*100/E8</f>
        <v>36.600572</v>
      </c>
      <c r="I8" s="36"/>
      <c r="J8" s="38"/>
    </row>
    <row r="9" spans="1:10" ht="15" customHeight="1">
      <c r="A9" s="34">
        <v>2</v>
      </c>
      <c r="B9" s="35" t="s">
        <v>6</v>
      </c>
      <c r="C9" s="7" t="s">
        <v>4</v>
      </c>
      <c r="D9" s="17">
        <v>250</v>
      </c>
      <c r="E9" s="16">
        <f t="shared" si="0"/>
        <v>225</v>
      </c>
      <c r="F9" s="4">
        <v>61.937459999999987</v>
      </c>
      <c r="G9" s="30"/>
      <c r="H9" s="6">
        <f>F9*100/E9</f>
        <v>27.527759999999997</v>
      </c>
      <c r="I9" s="24">
        <f>H9+H10</f>
        <v>55.379375999999993</v>
      </c>
      <c r="J9" s="37">
        <f>E9-F9-F10</f>
        <v>100.39640400000002</v>
      </c>
    </row>
    <row r="10" spans="1:10" ht="15" customHeight="1">
      <c r="A10" s="34"/>
      <c r="B10" s="35"/>
      <c r="C10" s="7" t="s">
        <v>5</v>
      </c>
      <c r="D10" s="17">
        <v>250</v>
      </c>
      <c r="E10" s="16">
        <f t="shared" si="0"/>
        <v>225</v>
      </c>
      <c r="F10" s="2">
        <v>62.666135999999995</v>
      </c>
      <c r="G10" s="31"/>
      <c r="H10" s="6">
        <f>F10*100/E10</f>
        <v>27.851616</v>
      </c>
      <c r="I10" s="36"/>
      <c r="J10" s="38"/>
    </row>
    <row r="11" spans="1:10" ht="15.75" customHeight="1">
      <c r="A11" s="26">
        <v>3</v>
      </c>
      <c r="B11" s="71" t="s">
        <v>7</v>
      </c>
      <c r="C11" s="9" t="s">
        <v>4</v>
      </c>
      <c r="D11" s="16">
        <v>250</v>
      </c>
      <c r="E11" s="16">
        <f t="shared" si="0"/>
        <v>225</v>
      </c>
      <c r="F11" s="4">
        <v>0.23071625999999995</v>
      </c>
      <c r="G11" s="30"/>
      <c r="H11" s="6">
        <f>F11*100/E11</f>
        <v>0.10254055999999998</v>
      </c>
      <c r="I11" s="24">
        <f>H11</f>
        <v>0.10254055999999998</v>
      </c>
      <c r="J11" s="37">
        <f>E11-F11</f>
        <v>224.76928373999999</v>
      </c>
    </row>
    <row r="12" spans="1:10" ht="15.75" customHeight="1">
      <c r="A12" s="27"/>
      <c r="B12" s="72"/>
      <c r="C12" s="8" t="s">
        <v>5</v>
      </c>
      <c r="D12" s="18">
        <v>250</v>
      </c>
      <c r="E12" s="16">
        <f t="shared" si="0"/>
        <v>225</v>
      </c>
      <c r="F12" s="2" t="s">
        <v>8</v>
      </c>
      <c r="G12" s="31"/>
      <c r="H12" s="6" t="s">
        <v>8</v>
      </c>
      <c r="I12" s="36"/>
      <c r="J12" s="38"/>
    </row>
    <row r="13" spans="1:10" ht="15" customHeight="1">
      <c r="A13" s="26">
        <v>4</v>
      </c>
      <c r="B13" s="28" t="s">
        <v>9</v>
      </c>
      <c r="C13" s="9" t="s">
        <v>10</v>
      </c>
      <c r="D13" s="16">
        <v>6.3</v>
      </c>
      <c r="E13" s="16">
        <f t="shared" si="0"/>
        <v>5.67</v>
      </c>
      <c r="F13" s="4">
        <v>2.914704</v>
      </c>
      <c r="G13" s="30">
        <v>19</v>
      </c>
      <c r="H13" s="6">
        <f t="shared" ref="H13:H33" si="1">F13*100/E13</f>
        <v>51.405714285714282</v>
      </c>
      <c r="I13" s="67">
        <f t="shared" ref="I13" si="2">H13+H14</f>
        <v>96.385714285714272</v>
      </c>
      <c r="J13" s="69">
        <v>0</v>
      </c>
    </row>
    <row r="14" spans="1:10" ht="15" customHeight="1">
      <c r="A14" s="27"/>
      <c r="B14" s="29"/>
      <c r="C14" s="8" t="s">
        <v>11</v>
      </c>
      <c r="D14" s="18">
        <v>6.3</v>
      </c>
      <c r="E14" s="16">
        <f t="shared" si="0"/>
        <v>5.67</v>
      </c>
      <c r="F14" s="4">
        <v>2.5503659999999999</v>
      </c>
      <c r="G14" s="31"/>
      <c r="H14" s="6">
        <f t="shared" si="1"/>
        <v>44.98</v>
      </c>
      <c r="I14" s="73"/>
      <c r="J14" s="70"/>
    </row>
    <row r="15" spans="1:10" ht="15" customHeight="1">
      <c r="A15" s="39">
        <v>5</v>
      </c>
      <c r="B15" s="71" t="s">
        <v>12</v>
      </c>
      <c r="C15" s="7" t="s">
        <v>10</v>
      </c>
      <c r="D15" s="17">
        <v>63</v>
      </c>
      <c r="E15" s="16">
        <f t="shared" si="0"/>
        <v>56.7</v>
      </c>
      <c r="F15" s="4">
        <v>10.71971145</v>
      </c>
      <c r="G15" s="30">
        <v>141.80000000000001</v>
      </c>
      <c r="H15" s="6">
        <f t="shared" si="1"/>
        <v>18.906016666666666</v>
      </c>
      <c r="I15" s="24">
        <f t="shared" ref="I15" si="3">H15+H16</f>
        <v>42.846947071428573</v>
      </c>
      <c r="J15" s="37">
        <f>E15-F15-F16</f>
        <v>32.405781010500007</v>
      </c>
    </row>
    <row r="16" spans="1:10" ht="15" customHeight="1">
      <c r="A16" s="74"/>
      <c r="B16" s="76"/>
      <c r="C16" s="14" t="s">
        <v>11</v>
      </c>
      <c r="D16" s="14">
        <v>63</v>
      </c>
      <c r="E16" s="16">
        <f t="shared" si="0"/>
        <v>56.7</v>
      </c>
      <c r="F16" s="4">
        <v>13.574507539500001</v>
      </c>
      <c r="G16" s="31"/>
      <c r="H16" s="6">
        <f t="shared" si="1"/>
        <v>23.940930404761904</v>
      </c>
      <c r="I16" s="36"/>
      <c r="J16" s="38"/>
    </row>
    <row r="17" spans="1:10" ht="15.75" customHeight="1">
      <c r="A17" s="74"/>
      <c r="B17" s="35"/>
      <c r="C17" s="7" t="s">
        <v>13</v>
      </c>
      <c r="D17" s="17">
        <v>16</v>
      </c>
      <c r="E17" s="16">
        <f t="shared" si="0"/>
        <v>14.4</v>
      </c>
      <c r="F17" s="4">
        <v>4.8267000000000007</v>
      </c>
      <c r="G17" s="30">
        <v>13.8</v>
      </c>
      <c r="H17" s="6">
        <f t="shared" si="1"/>
        <v>33.518750000000004</v>
      </c>
      <c r="I17" s="24">
        <f t="shared" ref="I17" si="4">H17+H18</f>
        <v>60.225625000000008</v>
      </c>
      <c r="J17" s="37">
        <f>E17-F17-F18</f>
        <v>5.7275099999999988</v>
      </c>
    </row>
    <row r="18" spans="1:10" ht="15.75" customHeight="1">
      <c r="A18" s="40"/>
      <c r="B18" s="72"/>
      <c r="C18" s="8" t="s">
        <v>14</v>
      </c>
      <c r="D18" s="18">
        <v>16</v>
      </c>
      <c r="E18" s="16">
        <f t="shared" si="0"/>
        <v>14.4</v>
      </c>
      <c r="F18" s="4">
        <v>3.8457900000000005</v>
      </c>
      <c r="G18" s="31"/>
      <c r="H18" s="6">
        <f t="shared" si="1"/>
        <v>26.706875000000004</v>
      </c>
      <c r="I18" s="36"/>
      <c r="J18" s="38"/>
    </row>
    <row r="19" spans="1:10" ht="15.75" customHeight="1">
      <c r="A19" s="26">
        <v>6</v>
      </c>
      <c r="B19" s="28" t="s">
        <v>15</v>
      </c>
      <c r="C19" s="9" t="s">
        <v>10</v>
      </c>
      <c r="D19" s="16">
        <v>63</v>
      </c>
      <c r="E19" s="16">
        <f t="shared" si="0"/>
        <v>56.7</v>
      </c>
      <c r="F19" s="2">
        <v>3.7928519999999999</v>
      </c>
      <c r="G19" s="30">
        <v>132.69999999999999</v>
      </c>
      <c r="H19" s="6">
        <f t="shared" si="1"/>
        <v>6.6893333333333329</v>
      </c>
      <c r="I19" s="24">
        <f t="shared" ref="I19" si="5">H19+H20</f>
        <v>10.283888888888889</v>
      </c>
      <c r="J19" s="37">
        <f>E19-F19-F20</f>
        <v>50.869035000000004</v>
      </c>
    </row>
    <row r="20" spans="1:10" ht="15.75" customHeight="1">
      <c r="A20" s="27"/>
      <c r="B20" s="29"/>
      <c r="C20" s="8" t="s">
        <v>11</v>
      </c>
      <c r="D20" s="18">
        <v>63</v>
      </c>
      <c r="E20" s="16">
        <f t="shared" si="0"/>
        <v>56.7</v>
      </c>
      <c r="F20" s="4">
        <v>2.0381130000000001</v>
      </c>
      <c r="G20" s="31"/>
      <c r="H20" s="6">
        <f t="shared" si="1"/>
        <v>3.5945555555555555</v>
      </c>
      <c r="I20" s="36"/>
      <c r="J20" s="38"/>
    </row>
    <row r="21" spans="1:10" ht="15" customHeight="1">
      <c r="A21" s="34">
        <v>7</v>
      </c>
      <c r="B21" s="41" t="s">
        <v>16</v>
      </c>
      <c r="C21" s="7" t="s">
        <v>10</v>
      </c>
      <c r="D21" s="17">
        <v>40</v>
      </c>
      <c r="E21" s="16">
        <f t="shared" si="0"/>
        <v>36</v>
      </c>
      <c r="F21" s="4">
        <v>12.281616000000001</v>
      </c>
      <c r="G21" s="30">
        <v>21.2</v>
      </c>
      <c r="H21" s="6">
        <f t="shared" si="1"/>
        <v>34.115600000000001</v>
      </c>
      <c r="I21" s="24">
        <f t="shared" ref="I21" si="6">H21+H22</f>
        <v>79.376725000000008</v>
      </c>
      <c r="J21" s="37">
        <f>E21-F21-F22</f>
        <v>7.4243789999999983</v>
      </c>
    </row>
    <row r="22" spans="1:10" ht="15" customHeight="1">
      <c r="A22" s="34"/>
      <c r="B22" s="41"/>
      <c r="C22" s="7" t="s">
        <v>11</v>
      </c>
      <c r="D22" s="17">
        <v>40</v>
      </c>
      <c r="E22" s="16">
        <f t="shared" si="0"/>
        <v>36</v>
      </c>
      <c r="F22" s="4">
        <v>16.294005000000002</v>
      </c>
      <c r="G22" s="31"/>
      <c r="H22" s="6">
        <f t="shared" si="1"/>
        <v>45.261125000000007</v>
      </c>
      <c r="I22" s="36"/>
      <c r="J22" s="38"/>
    </row>
    <row r="23" spans="1:10" ht="15" customHeight="1">
      <c r="A23" s="26">
        <v>8</v>
      </c>
      <c r="B23" s="43" t="s">
        <v>17</v>
      </c>
      <c r="C23" s="9" t="s">
        <v>10</v>
      </c>
      <c r="D23" s="16">
        <v>63</v>
      </c>
      <c r="E23" s="16">
        <f t="shared" si="0"/>
        <v>56.7</v>
      </c>
      <c r="F23" s="4">
        <v>7.1045910000000001</v>
      </c>
      <c r="G23" s="30">
        <v>79.2</v>
      </c>
      <c r="H23" s="6">
        <f t="shared" si="1"/>
        <v>12.530142857142858</v>
      </c>
      <c r="I23" s="24">
        <f t="shared" ref="I23" si="7">H23+H24</f>
        <v>25.702857142857141</v>
      </c>
      <c r="J23" s="37">
        <f>E23-F23-F24</f>
        <v>42.126480000000001</v>
      </c>
    </row>
    <row r="24" spans="1:10" ht="15" customHeight="1">
      <c r="A24" s="27"/>
      <c r="B24" s="44"/>
      <c r="C24" s="8" t="s">
        <v>11</v>
      </c>
      <c r="D24" s="18">
        <v>63</v>
      </c>
      <c r="E24" s="16">
        <f t="shared" si="0"/>
        <v>56.7</v>
      </c>
      <c r="F24" s="4">
        <v>7.4689290000000002</v>
      </c>
      <c r="G24" s="31"/>
      <c r="H24" s="6">
        <f t="shared" si="1"/>
        <v>13.172714285714285</v>
      </c>
      <c r="I24" s="36"/>
      <c r="J24" s="38"/>
    </row>
    <row r="25" spans="1:10" ht="15" customHeight="1">
      <c r="A25" s="26">
        <v>9</v>
      </c>
      <c r="B25" s="41" t="s">
        <v>18</v>
      </c>
      <c r="C25" s="7" t="s">
        <v>10</v>
      </c>
      <c r="D25" s="17">
        <v>40</v>
      </c>
      <c r="E25" s="16">
        <f t="shared" si="0"/>
        <v>36</v>
      </c>
      <c r="F25" s="4">
        <v>11.562780239999999</v>
      </c>
      <c r="G25" s="30">
        <v>8</v>
      </c>
      <c r="H25" s="6">
        <f t="shared" si="1"/>
        <v>32.118834</v>
      </c>
      <c r="I25" s="24">
        <f t="shared" ref="I25" si="8">H25+H26</f>
        <v>62.993452000000005</v>
      </c>
      <c r="J25" s="37">
        <f>E25-F25-F26</f>
        <v>13.32235728</v>
      </c>
    </row>
    <row r="26" spans="1:10" ht="15" customHeight="1">
      <c r="A26" s="27"/>
      <c r="B26" s="41"/>
      <c r="C26" s="7" t="s">
        <v>11</v>
      </c>
      <c r="D26" s="17">
        <v>40</v>
      </c>
      <c r="E26" s="16">
        <f t="shared" si="0"/>
        <v>36</v>
      </c>
      <c r="F26" s="4">
        <v>11.114862480000001</v>
      </c>
      <c r="G26" s="31"/>
      <c r="H26" s="6">
        <f t="shared" si="1"/>
        <v>30.874618000000005</v>
      </c>
      <c r="I26" s="36"/>
      <c r="J26" s="38"/>
    </row>
    <row r="27" spans="1:10" ht="15" customHeight="1">
      <c r="A27" s="34">
        <v>10</v>
      </c>
      <c r="B27" s="28" t="s">
        <v>19</v>
      </c>
      <c r="C27" s="9" t="s">
        <v>10</v>
      </c>
      <c r="D27" s="16">
        <v>80</v>
      </c>
      <c r="E27" s="16">
        <f t="shared" si="0"/>
        <v>72</v>
      </c>
      <c r="F27" s="4">
        <v>22.414572</v>
      </c>
      <c r="G27" s="30">
        <v>85.4</v>
      </c>
      <c r="H27" s="6">
        <f t="shared" si="1"/>
        <v>31.131349999999998</v>
      </c>
      <c r="I27" s="24">
        <f t="shared" ref="I27" si="9">H27+H28</f>
        <v>59.455774999999988</v>
      </c>
      <c r="J27" s="37">
        <f>E27-F27-F28</f>
        <v>29.191842000000005</v>
      </c>
    </row>
    <row r="28" spans="1:10" ht="15" customHeight="1">
      <c r="A28" s="34"/>
      <c r="B28" s="29"/>
      <c r="C28" s="8" t="s">
        <v>11</v>
      </c>
      <c r="D28" s="18">
        <v>80</v>
      </c>
      <c r="E28" s="16">
        <f t="shared" si="0"/>
        <v>72</v>
      </c>
      <c r="F28" s="4">
        <v>20.393585999999996</v>
      </c>
      <c r="G28" s="31"/>
      <c r="H28" s="6">
        <f t="shared" si="1"/>
        <v>28.324424999999994</v>
      </c>
      <c r="I28" s="36"/>
      <c r="J28" s="38"/>
    </row>
    <row r="29" spans="1:10" ht="15" customHeight="1">
      <c r="A29" s="26">
        <v>11</v>
      </c>
      <c r="B29" s="41" t="s">
        <v>20</v>
      </c>
      <c r="C29" s="7" t="s">
        <v>10</v>
      </c>
      <c r="D29" s="17">
        <v>40</v>
      </c>
      <c r="E29" s="16">
        <f t="shared" si="0"/>
        <v>36</v>
      </c>
      <c r="F29" s="4">
        <v>20.59</v>
      </c>
      <c r="G29" s="30">
        <v>40.1</v>
      </c>
      <c r="H29" s="6">
        <f t="shared" si="1"/>
        <v>57.194444444444443</v>
      </c>
      <c r="I29" s="67">
        <f t="shared" ref="I29" si="10">H29+H30</f>
        <v>98.833333333333329</v>
      </c>
      <c r="J29" s="69">
        <v>0</v>
      </c>
    </row>
    <row r="30" spans="1:10" ht="15" customHeight="1">
      <c r="A30" s="27"/>
      <c r="B30" s="41"/>
      <c r="C30" s="7" t="s">
        <v>11</v>
      </c>
      <c r="D30" s="17">
        <v>40</v>
      </c>
      <c r="E30" s="16">
        <f t="shared" si="0"/>
        <v>36</v>
      </c>
      <c r="F30" s="4">
        <v>14.99</v>
      </c>
      <c r="G30" s="31"/>
      <c r="H30" s="6">
        <f t="shared" si="1"/>
        <v>41.638888888888886</v>
      </c>
      <c r="I30" s="73"/>
      <c r="J30" s="70"/>
    </row>
    <row r="31" spans="1:10" ht="15.75" customHeight="1">
      <c r="A31" s="39">
        <v>12</v>
      </c>
      <c r="B31" s="75" t="s">
        <v>21</v>
      </c>
      <c r="C31" s="12" t="s">
        <v>10</v>
      </c>
      <c r="D31" s="16">
        <v>10</v>
      </c>
      <c r="E31" s="16">
        <f t="shared" si="0"/>
        <v>9</v>
      </c>
      <c r="F31" s="4">
        <v>3.7990799999999996</v>
      </c>
      <c r="G31" s="30"/>
      <c r="H31" s="6">
        <f t="shared" si="1"/>
        <v>42.211999999999996</v>
      </c>
      <c r="I31" s="24">
        <f t="shared" ref="I31" si="11">H31+H32</f>
        <v>70.939688000000004</v>
      </c>
      <c r="J31" s="37">
        <v>1</v>
      </c>
    </row>
    <row r="32" spans="1:10" ht="15.75" customHeight="1">
      <c r="A32" s="74"/>
      <c r="B32" s="76"/>
      <c r="C32" s="14" t="s">
        <v>11</v>
      </c>
      <c r="D32" s="17">
        <v>10</v>
      </c>
      <c r="E32" s="16">
        <f t="shared" si="0"/>
        <v>9</v>
      </c>
      <c r="F32" s="4">
        <v>2.5854919200000004</v>
      </c>
      <c r="G32" s="31"/>
      <c r="H32" s="6">
        <f t="shared" si="1"/>
        <v>28.727688000000008</v>
      </c>
      <c r="I32" s="36"/>
      <c r="J32" s="38"/>
    </row>
    <row r="33" spans="1:10" ht="15.75" customHeight="1">
      <c r="A33" s="74"/>
      <c r="B33" s="76"/>
      <c r="C33" s="14" t="s">
        <v>13</v>
      </c>
      <c r="D33" s="17">
        <v>40</v>
      </c>
      <c r="E33" s="16">
        <f t="shared" si="0"/>
        <v>36</v>
      </c>
      <c r="F33" s="2">
        <v>3.1432716000000003</v>
      </c>
      <c r="G33" s="30">
        <v>69.2</v>
      </c>
      <c r="H33" s="6">
        <f t="shared" si="1"/>
        <v>8.7313100000000006</v>
      </c>
      <c r="I33" s="24">
        <f>H33</f>
        <v>8.7313100000000006</v>
      </c>
      <c r="J33" s="37">
        <f>E33-F33</f>
        <v>32.856728400000001</v>
      </c>
    </row>
    <row r="34" spans="1:10" ht="15.75" customHeight="1">
      <c r="A34" s="40"/>
      <c r="B34" s="77"/>
      <c r="C34" s="13" t="s">
        <v>14</v>
      </c>
      <c r="D34" s="18">
        <v>40</v>
      </c>
      <c r="E34" s="16">
        <f t="shared" si="0"/>
        <v>36</v>
      </c>
      <c r="F34" s="4" t="s">
        <v>8</v>
      </c>
      <c r="G34" s="31"/>
      <c r="H34" s="6" t="s">
        <v>8</v>
      </c>
      <c r="I34" s="36"/>
      <c r="J34" s="38"/>
    </row>
    <row r="35" spans="1:10" ht="15" customHeight="1">
      <c r="A35" s="34">
        <v>13</v>
      </c>
      <c r="B35" s="28" t="s">
        <v>22</v>
      </c>
      <c r="C35" s="7" t="s">
        <v>10</v>
      </c>
      <c r="D35" s="17">
        <v>63</v>
      </c>
      <c r="E35" s="16">
        <f t="shared" si="0"/>
        <v>56.7</v>
      </c>
      <c r="F35" s="4">
        <v>12.493367999999998</v>
      </c>
      <c r="G35" s="30">
        <v>58.1</v>
      </c>
      <c r="H35" s="6">
        <f t="shared" ref="H35:H51" si="12">F35*100/E35</f>
        <v>22.034158730158726</v>
      </c>
      <c r="I35" s="24">
        <f t="shared" ref="I35" si="13">H35+H36</f>
        <v>51.97688888888888</v>
      </c>
      <c r="J35" s="37">
        <f>E35-F35-F36</f>
        <v>27.229104000000007</v>
      </c>
    </row>
    <row r="36" spans="1:10" ht="15" customHeight="1">
      <c r="A36" s="34"/>
      <c r="B36" s="29"/>
      <c r="C36" s="8" t="s">
        <v>11</v>
      </c>
      <c r="D36" s="18">
        <v>63</v>
      </c>
      <c r="E36" s="16">
        <f t="shared" si="0"/>
        <v>56.7</v>
      </c>
      <c r="F36" s="4">
        <v>16.977528</v>
      </c>
      <c r="G36" s="31"/>
      <c r="H36" s="6">
        <f t="shared" si="12"/>
        <v>29.942730158730157</v>
      </c>
      <c r="I36" s="36"/>
      <c r="J36" s="38"/>
    </row>
    <row r="37" spans="1:10" ht="15" customHeight="1">
      <c r="A37" s="26">
        <v>14</v>
      </c>
      <c r="B37" s="28" t="s">
        <v>23</v>
      </c>
      <c r="C37" s="9" t="s">
        <v>10</v>
      </c>
      <c r="D37" s="16">
        <v>16</v>
      </c>
      <c r="E37" s="16">
        <f t="shared" si="0"/>
        <v>14.4</v>
      </c>
      <c r="F37" s="4">
        <v>2.1860280000000003</v>
      </c>
      <c r="G37" s="30">
        <v>6.8</v>
      </c>
      <c r="H37" s="6">
        <f t="shared" si="12"/>
        <v>15.180750000000002</v>
      </c>
      <c r="I37" s="24">
        <f t="shared" ref="I37" si="14">H37+H38</f>
        <v>34.156687500000004</v>
      </c>
      <c r="J37" s="37">
        <f>E37-F37-F38</f>
        <v>9.4814369999999997</v>
      </c>
    </row>
    <row r="38" spans="1:10" ht="15" customHeight="1">
      <c r="A38" s="27"/>
      <c r="B38" s="41"/>
      <c r="C38" s="7" t="s">
        <v>11</v>
      </c>
      <c r="D38" s="17">
        <v>16</v>
      </c>
      <c r="E38" s="16">
        <f t="shared" si="0"/>
        <v>14.4</v>
      </c>
      <c r="F38" s="4">
        <v>2.7325350000000004</v>
      </c>
      <c r="G38" s="31"/>
      <c r="H38" s="6">
        <f t="shared" si="12"/>
        <v>18.975937500000001</v>
      </c>
      <c r="I38" s="36"/>
      <c r="J38" s="38"/>
    </row>
    <row r="39" spans="1:10" ht="15" customHeight="1">
      <c r="A39" s="39">
        <v>15</v>
      </c>
      <c r="B39" s="28" t="s">
        <v>24</v>
      </c>
      <c r="C39" s="9" t="s">
        <v>10</v>
      </c>
      <c r="D39" s="16">
        <v>63</v>
      </c>
      <c r="E39" s="16">
        <f t="shared" si="0"/>
        <v>56.7</v>
      </c>
      <c r="F39" s="4">
        <v>3.7526814000000011</v>
      </c>
      <c r="G39" s="30">
        <v>146</v>
      </c>
      <c r="H39" s="6">
        <f t="shared" si="12"/>
        <v>6.6184857142857165</v>
      </c>
      <c r="I39" s="42">
        <f t="shared" ref="I39" si="15">H39+H40</f>
        <v>13.236971428571433</v>
      </c>
      <c r="J39" s="37">
        <f>E39-F39-F40</f>
        <v>49.194637200000003</v>
      </c>
    </row>
    <row r="40" spans="1:10" ht="15" customHeight="1">
      <c r="A40" s="40"/>
      <c r="B40" s="41"/>
      <c r="C40" s="7" t="s">
        <v>11</v>
      </c>
      <c r="D40" s="17">
        <v>63</v>
      </c>
      <c r="E40" s="16">
        <f t="shared" si="0"/>
        <v>56.7</v>
      </c>
      <c r="F40" s="4">
        <v>3.7526814000000011</v>
      </c>
      <c r="G40" s="31"/>
      <c r="H40" s="6">
        <f t="shared" si="12"/>
        <v>6.6184857142857165</v>
      </c>
      <c r="I40" s="42"/>
      <c r="J40" s="38"/>
    </row>
    <row r="41" spans="1:10" ht="15.75">
      <c r="A41" s="20">
        <v>16</v>
      </c>
      <c r="B41" s="21" t="s">
        <v>25</v>
      </c>
      <c r="C41" s="10" t="s">
        <v>10</v>
      </c>
      <c r="D41" s="20">
        <v>25</v>
      </c>
      <c r="E41" s="16">
        <f t="shared" si="0"/>
        <v>22.5</v>
      </c>
      <c r="F41" s="4">
        <v>4.3720560000000006</v>
      </c>
      <c r="G41" s="22">
        <v>5.0999999999999996</v>
      </c>
      <c r="H41" s="6">
        <f t="shared" si="12"/>
        <v>19.431360000000002</v>
      </c>
      <c r="I41" s="19">
        <f>F41*100/E41</f>
        <v>19.431360000000002</v>
      </c>
      <c r="J41" s="11">
        <f>E41-F41</f>
        <v>18.127943999999999</v>
      </c>
    </row>
    <row r="42" spans="1:10" ht="15.75">
      <c r="A42" s="20">
        <v>17</v>
      </c>
      <c r="B42" s="21" t="s">
        <v>26</v>
      </c>
      <c r="C42" s="20" t="s">
        <v>10</v>
      </c>
      <c r="D42" s="20">
        <v>16</v>
      </c>
      <c r="E42" s="20">
        <f t="shared" si="0"/>
        <v>14.4</v>
      </c>
      <c r="F42" s="4">
        <v>1.264284</v>
      </c>
      <c r="G42" s="22">
        <v>15.8</v>
      </c>
      <c r="H42" s="6">
        <f t="shared" si="12"/>
        <v>8.7797499999999999</v>
      </c>
      <c r="I42" s="19">
        <f>F42*100/E42</f>
        <v>8.7797499999999999</v>
      </c>
      <c r="J42" s="11">
        <f>E42-F42</f>
        <v>13.135716</v>
      </c>
    </row>
    <row r="43" spans="1:10" ht="15" customHeight="1">
      <c r="A43" s="34">
        <v>18</v>
      </c>
      <c r="B43" s="41" t="s">
        <v>27</v>
      </c>
      <c r="C43" s="7" t="s">
        <v>10</v>
      </c>
      <c r="D43" s="17">
        <v>25</v>
      </c>
      <c r="E43" s="17">
        <f t="shared" si="0"/>
        <v>22.5</v>
      </c>
      <c r="F43" s="4">
        <v>10.656108</v>
      </c>
      <c r="G43" s="30">
        <v>16.100000000000001</v>
      </c>
      <c r="H43" s="6">
        <f t="shared" si="12"/>
        <v>47.360479999999995</v>
      </c>
      <c r="I43" s="67">
        <f>H43+H44</f>
        <v>93.904399999999995</v>
      </c>
      <c r="J43" s="69">
        <v>0</v>
      </c>
    </row>
    <row r="44" spans="1:10" ht="15" customHeight="1">
      <c r="A44" s="34"/>
      <c r="B44" s="41"/>
      <c r="C44" s="7" t="s">
        <v>11</v>
      </c>
      <c r="D44" s="17">
        <v>25</v>
      </c>
      <c r="E44" s="16">
        <f t="shared" si="0"/>
        <v>22.5</v>
      </c>
      <c r="F44" s="4">
        <v>10.472382</v>
      </c>
      <c r="G44" s="31"/>
      <c r="H44" s="6">
        <f t="shared" si="12"/>
        <v>46.54392</v>
      </c>
      <c r="I44" s="68"/>
      <c r="J44" s="70"/>
    </row>
    <row r="45" spans="1:10" ht="15" customHeight="1">
      <c r="A45" s="26">
        <v>19</v>
      </c>
      <c r="B45" s="71" t="s">
        <v>28</v>
      </c>
      <c r="C45" s="9" t="s">
        <v>10</v>
      </c>
      <c r="D45" s="16">
        <v>40</v>
      </c>
      <c r="E45" s="16">
        <f t="shared" si="0"/>
        <v>36</v>
      </c>
      <c r="F45" s="4">
        <v>4.6710000000000003</v>
      </c>
      <c r="G45" s="30">
        <v>22.8</v>
      </c>
      <c r="H45" s="6">
        <f t="shared" si="12"/>
        <v>12.975000000000001</v>
      </c>
      <c r="I45" s="24">
        <f t="shared" ref="I45" si="16">H45+H46</f>
        <v>22.918175000000002</v>
      </c>
      <c r="J45" s="32">
        <f>E45-F45-F46</f>
        <v>27.749457</v>
      </c>
    </row>
    <row r="46" spans="1:10" ht="15" customHeight="1">
      <c r="A46" s="27"/>
      <c r="B46" s="72"/>
      <c r="C46" s="8" t="s">
        <v>11</v>
      </c>
      <c r="D46" s="18">
        <v>40</v>
      </c>
      <c r="E46" s="16">
        <f t="shared" si="0"/>
        <v>36</v>
      </c>
      <c r="F46" s="4">
        <v>3.5795429999999997</v>
      </c>
      <c r="G46" s="31"/>
      <c r="H46" s="6">
        <f t="shared" si="12"/>
        <v>9.9431750000000001</v>
      </c>
      <c r="I46" s="25"/>
      <c r="J46" s="33"/>
    </row>
    <row r="47" spans="1:10" ht="15" customHeight="1">
      <c r="A47" s="34">
        <v>20</v>
      </c>
      <c r="B47" s="35" t="s">
        <v>29</v>
      </c>
      <c r="C47" s="7" t="s">
        <v>10</v>
      </c>
      <c r="D47" s="17">
        <v>63</v>
      </c>
      <c r="E47" s="16">
        <f t="shared" si="0"/>
        <v>56.7</v>
      </c>
      <c r="F47" s="4">
        <v>14.027013</v>
      </c>
      <c r="G47" s="30">
        <v>57.3</v>
      </c>
      <c r="H47" s="6">
        <f t="shared" si="12"/>
        <v>24.738999999999997</v>
      </c>
      <c r="I47" s="24">
        <f t="shared" ref="I47" si="17">H47+H48</f>
        <v>53.975999999999999</v>
      </c>
      <c r="J47" s="32">
        <f>E47-F47-F48</f>
        <v>26.095608000000002</v>
      </c>
    </row>
    <row r="48" spans="1:10" ht="15" customHeight="1">
      <c r="A48" s="34"/>
      <c r="B48" s="35"/>
      <c r="C48" s="7" t="s">
        <v>11</v>
      </c>
      <c r="D48" s="17">
        <v>63</v>
      </c>
      <c r="E48" s="16">
        <f t="shared" si="0"/>
        <v>56.7</v>
      </c>
      <c r="F48" s="4">
        <v>16.577379000000004</v>
      </c>
      <c r="G48" s="31"/>
      <c r="H48" s="6">
        <f t="shared" si="12"/>
        <v>29.237000000000005</v>
      </c>
      <c r="I48" s="25"/>
      <c r="J48" s="33"/>
    </row>
    <row r="49" spans="1:10" ht="15" customHeight="1">
      <c r="A49" s="26">
        <v>21</v>
      </c>
      <c r="B49" s="28" t="s">
        <v>30</v>
      </c>
      <c r="C49" s="9" t="s">
        <v>10</v>
      </c>
      <c r="D49" s="16">
        <v>63</v>
      </c>
      <c r="E49" s="16">
        <f t="shared" si="0"/>
        <v>56.7</v>
      </c>
      <c r="F49" s="4">
        <v>29.097215999999996</v>
      </c>
      <c r="G49" s="30">
        <v>46.6</v>
      </c>
      <c r="H49" s="6">
        <f t="shared" si="12"/>
        <v>51.31784126984126</v>
      </c>
      <c r="I49" s="24">
        <f t="shared" ref="I49" si="18">H49+H50</f>
        <v>87.354015873015854</v>
      </c>
      <c r="J49" s="32">
        <v>6</v>
      </c>
    </row>
    <row r="50" spans="1:10" ht="15" customHeight="1">
      <c r="A50" s="27"/>
      <c r="B50" s="29"/>
      <c r="C50" s="8" t="s">
        <v>11</v>
      </c>
      <c r="D50" s="18">
        <v>63</v>
      </c>
      <c r="E50" s="16">
        <f t="shared" si="0"/>
        <v>56.7</v>
      </c>
      <c r="F50" s="4">
        <v>20.432510999999998</v>
      </c>
      <c r="G50" s="31"/>
      <c r="H50" s="6">
        <f t="shared" si="12"/>
        <v>36.036174603174594</v>
      </c>
      <c r="I50" s="25"/>
      <c r="J50" s="33"/>
    </row>
    <row r="51" spans="1:10" ht="15.75" customHeight="1">
      <c r="A51" s="26">
        <v>22</v>
      </c>
      <c r="B51" s="28" t="s">
        <v>31</v>
      </c>
      <c r="C51" s="9" t="s">
        <v>10</v>
      </c>
      <c r="D51" s="16">
        <v>80</v>
      </c>
      <c r="E51" s="16">
        <f t="shared" si="0"/>
        <v>72</v>
      </c>
      <c r="F51" s="4">
        <v>45.747773999999993</v>
      </c>
      <c r="G51" s="30">
        <v>63.1</v>
      </c>
      <c r="H51" s="6">
        <f t="shared" si="12"/>
        <v>63.538574999999987</v>
      </c>
      <c r="I51" s="24">
        <f>H51</f>
        <v>63.538574999999987</v>
      </c>
      <c r="J51" s="32">
        <f>E51-F51</f>
        <v>26.252226000000007</v>
      </c>
    </row>
    <row r="52" spans="1:10" ht="15.75" customHeight="1">
      <c r="A52" s="27"/>
      <c r="B52" s="29"/>
      <c r="C52" s="8" t="s">
        <v>11</v>
      </c>
      <c r="D52" s="18">
        <v>80</v>
      </c>
      <c r="E52" s="16">
        <f t="shared" si="0"/>
        <v>72</v>
      </c>
      <c r="F52" s="4" t="s">
        <v>8</v>
      </c>
      <c r="G52" s="31"/>
      <c r="H52" s="6" t="s">
        <v>8</v>
      </c>
      <c r="I52" s="25"/>
      <c r="J52" s="33"/>
    </row>
    <row r="53" spans="1:10" ht="15" customHeight="1">
      <c r="A53" s="34">
        <v>23</v>
      </c>
      <c r="B53" s="41" t="s">
        <v>32</v>
      </c>
      <c r="C53" s="7" t="s">
        <v>10</v>
      </c>
      <c r="D53" s="17">
        <v>63</v>
      </c>
      <c r="E53" s="16">
        <f t="shared" si="0"/>
        <v>56.7</v>
      </c>
      <c r="F53" s="2">
        <v>11.469004309800001</v>
      </c>
      <c r="G53" s="30">
        <v>180.8</v>
      </c>
      <c r="H53" s="6">
        <f t="shared" ref="H53:H72" si="19">F53*100/E53</f>
        <v>20.227520828571429</v>
      </c>
      <c r="I53" s="24">
        <f t="shared" ref="I53" si="20">H53+H54</f>
        <v>31.206677495238097</v>
      </c>
      <c r="J53" s="32">
        <f>E53-F53-F54</f>
        <v>39.005813860200007</v>
      </c>
    </row>
    <row r="54" spans="1:10" ht="15" customHeight="1">
      <c r="A54" s="34"/>
      <c r="B54" s="41"/>
      <c r="C54" s="7" t="s">
        <v>11</v>
      </c>
      <c r="D54" s="17">
        <v>63</v>
      </c>
      <c r="E54" s="16">
        <f t="shared" si="0"/>
        <v>56.7</v>
      </c>
      <c r="F54" s="4">
        <v>6.2251818300000004</v>
      </c>
      <c r="G54" s="31"/>
      <c r="H54" s="6">
        <f t="shared" si="19"/>
        <v>10.979156666666666</v>
      </c>
      <c r="I54" s="25"/>
      <c r="J54" s="33"/>
    </row>
    <row r="55" spans="1:10" ht="15" customHeight="1">
      <c r="A55" s="26">
        <v>24</v>
      </c>
      <c r="B55" s="28" t="s">
        <v>33</v>
      </c>
      <c r="C55" s="9" t="s">
        <v>10</v>
      </c>
      <c r="D55" s="16">
        <v>40</v>
      </c>
      <c r="E55" s="16">
        <f t="shared" si="0"/>
        <v>36</v>
      </c>
      <c r="F55" s="4">
        <v>21.131604000000003</v>
      </c>
      <c r="G55" s="30">
        <v>14.8</v>
      </c>
      <c r="H55" s="6">
        <f t="shared" si="19"/>
        <v>58.698900000000009</v>
      </c>
      <c r="I55" s="67">
        <f t="shared" ref="I55" si="21">H55+H56</f>
        <v>118.90290000000002</v>
      </c>
      <c r="J55" s="69">
        <v>0</v>
      </c>
    </row>
    <row r="56" spans="1:10" ht="15" customHeight="1">
      <c r="A56" s="27"/>
      <c r="B56" s="29"/>
      <c r="C56" s="8" t="s">
        <v>11</v>
      </c>
      <c r="D56" s="18">
        <v>40</v>
      </c>
      <c r="E56" s="16">
        <f t="shared" si="0"/>
        <v>36</v>
      </c>
      <c r="F56" s="4">
        <v>21.673440000000003</v>
      </c>
      <c r="G56" s="31"/>
      <c r="H56" s="6">
        <f t="shared" si="19"/>
        <v>60.204000000000015</v>
      </c>
      <c r="I56" s="68"/>
      <c r="J56" s="70"/>
    </row>
    <row r="57" spans="1:10" ht="15" customHeight="1">
      <c r="A57" s="34">
        <v>25</v>
      </c>
      <c r="B57" s="41" t="s">
        <v>34</v>
      </c>
      <c r="C57" s="7" t="s">
        <v>10</v>
      </c>
      <c r="D57" s="17">
        <v>40</v>
      </c>
      <c r="E57" s="16">
        <f t="shared" si="0"/>
        <v>36</v>
      </c>
      <c r="F57" s="4">
        <v>7.4050920000000007</v>
      </c>
      <c r="G57" s="30">
        <v>19</v>
      </c>
      <c r="H57" s="6">
        <f t="shared" si="19"/>
        <v>20.569700000000001</v>
      </c>
      <c r="I57" s="24">
        <f t="shared" ref="I57" si="22">H57+H58</f>
        <v>46.689953968253974</v>
      </c>
      <c r="J57" s="32">
        <f>E57-F57-F58</f>
        <v>13.784723999999999</v>
      </c>
    </row>
    <row r="58" spans="1:10" ht="15" customHeight="1">
      <c r="A58" s="34"/>
      <c r="B58" s="41"/>
      <c r="C58" s="7" t="s">
        <v>11</v>
      </c>
      <c r="D58" s="17">
        <v>63</v>
      </c>
      <c r="E58" s="16">
        <f t="shared" si="0"/>
        <v>56.7</v>
      </c>
      <c r="F58" s="4">
        <v>14.810184000000001</v>
      </c>
      <c r="G58" s="31"/>
      <c r="H58" s="6">
        <f t="shared" si="19"/>
        <v>26.120253968253969</v>
      </c>
      <c r="I58" s="25"/>
      <c r="J58" s="33"/>
    </row>
    <row r="59" spans="1:10" ht="15" customHeight="1">
      <c r="A59" s="26">
        <v>26</v>
      </c>
      <c r="B59" s="28" t="s">
        <v>35</v>
      </c>
      <c r="C59" s="9" t="s">
        <v>10</v>
      </c>
      <c r="D59" s="16">
        <v>40</v>
      </c>
      <c r="E59" s="16">
        <f t="shared" si="0"/>
        <v>36</v>
      </c>
      <c r="F59" s="4">
        <v>9.7530480000000015</v>
      </c>
      <c r="G59" s="30">
        <v>16.100000000000001</v>
      </c>
      <c r="H59" s="6">
        <f t="shared" si="19"/>
        <v>27.091800000000003</v>
      </c>
      <c r="I59" s="24">
        <f t="shared" ref="I59" si="23">H59+H60</f>
        <v>53.180200000000006</v>
      </c>
      <c r="J59" s="32">
        <f>E59-F59-F60</f>
        <v>16.855128000000001</v>
      </c>
    </row>
    <row r="60" spans="1:10" ht="15" customHeight="1">
      <c r="A60" s="27"/>
      <c r="B60" s="29"/>
      <c r="C60" s="8" t="s">
        <v>11</v>
      </c>
      <c r="D60" s="18">
        <v>40</v>
      </c>
      <c r="E60" s="16">
        <f t="shared" si="0"/>
        <v>36</v>
      </c>
      <c r="F60" s="4">
        <v>9.3918240000000015</v>
      </c>
      <c r="G60" s="31"/>
      <c r="H60" s="6">
        <f t="shared" si="19"/>
        <v>26.088400000000004</v>
      </c>
      <c r="I60" s="25"/>
      <c r="J60" s="33"/>
    </row>
    <row r="61" spans="1:10" ht="15" customHeight="1">
      <c r="A61" s="34">
        <v>27</v>
      </c>
      <c r="B61" s="28" t="s">
        <v>36</v>
      </c>
      <c r="C61" s="9" t="s">
        <v>10</v>
      </c>
      <c r="D61" s="16">
        <v>80</v>
      </c>
      <c r="E61" s="16">
        <f t="shared" si="0"/>
        <v>72</v>
      </c>
      <c r="F61" s="4">
        <v>3.8255490000000001</v>
      </c>
      <c r="G61" s="30">
        <v>164.2</v>
      </c>
      <c r="H61" s="6">
        <f t="shared" si="19"/>
        <v>5.3132625000000004</v>
      </c>
      <c r="I61" s="24">
        <f t="shared" ref="I61" si="24">H61+H62</f>
        <v>11.385562500000002</v>
      </c>
      <c r="J61" s="32">
        <f>E61-F61-F62</f>
        <v>63.802395000000004</v>
      </c>
    </row>
    <row r="62" spans="1:10" ht="15" customHeight="1">
      <c r="A62" s="34"/>
      <c r="B62" s="29"/>
      <c r="C62" s="8" t="s">
        <v>11</v>
      </c>
      <c r="D62" s="18">
        <v>80</v>
      </c>
      <c r="E62" s="16">
        <f t="shared" si="0"/>
        <v>72</v>
      </c>
      <c r="F62" s="4">
        <v>4.3720560000000006</v>
      </c>
      <c r="G62" s="31"/>
      <c r="H62" s="6">
        <f t="shared" si="19"/>
        <v>6.0723000000000011</v>
      </c>
      <c r="I62" s="25"/>
      <c r="J62" s="33"/>
    </row>
    <row r="63" spans="1:10" ht="15" customHeight="1">
      <c r="A63" s="26">
        <v>28</v>
      </c>
      <c r="B63" s="41" t="s">
        <v>37</v>
      </c>
      <c r="C63" s="7" t="s">
        <v>10</v>
      </c>
      <c r="D63" s="17">
        <v>40</v>
      </c>
      <c r="E63" s="16">
        <f t="shared" si="0"/>
        <v>36</v>
      </c>
      <c r="F63" s="4">
        <v>17.488224000000002</v>
      </c>
      <c r="G63" s="30">
        <v>5.9</v>
      </c>
      <c r="H63" s="6">
        <f t="shared" si="19"/>
        <v>48.578400000000009</v>
      </c>
      <c r="I63" s="24">
        <f t="shared" ref="I63" si="25">H63+H64</f>
        <v>85.635000000000019</v>
      </c>
      <c r="J63" s="37">
        <v>4.2</v>
      </c>
    </row>
    <row r="64" spans="1:10" ht="15" customHeight="1">
      <c r="A64" s="27"/>
      <c r="B64" s="41"/>
      <c r="C64" s="7" t="s">
        <v>11</v>
      </c>
      <c r="D64" s="17">
        <v>40</v>
      </c>
      <c r="E64" s="16">
        <f t="shared" si="0"/>
        <v>36</v>
      </c>
      <c r="F64" s="4">
        <v>13.340376000000001</v>
      </c>
      <c r="G64" s="31"/>
      <c r="H64" s="6">
        <f t="shared" si="19"/>
        <v>37.056600000000003</v>
      </c>
      <c r="I64" s="25"/>
      <c r="J64" s="38"/>
    </row>
    <row r="65" spans="1:10" ht="15" customHeight="1">
      <c r="A65" s="34">
        <v>29</v>
      </c>
      <c r="B65" s="28" t="s">
        <v>38</v>
      </c>
      <c r="C65" s="9" t="s">
        <v>10</v>
      </c>
      <c r="D65" s="16">
        <v>63</v>
      </c>
      <c r="E65" s="16">
        <f t="shared" si="0"/>
        <v>56.7</v>
      </c>
      <c r="F65" s="4">
        <v>13.844844</v>
      </c>
      <c r="G65" s="30">
        <v>36.6</v>
      </c>
      <c r="H65" s="6">
        <f t="shared" si="19"/>
        <v>24.417714285714286</v>
      </c>
      <c r="I65" s="24">
        <f t="shared" ref="I65" si="26">H65+H66</f>
        <v>47.228999999999999</v>
      </c>
      <c r="J65" s="32">
        <f>E65-F65-F66</f>
        <v>29.921157000000001</v>
      </c>
    </row>
    <row r="66" spans="1:10" ht="15" customHeight="1">
      <c r="A66" s="34"/>
      <c r="B66" s="29"/>
      <c r="C66" s="8" t="s">
        <v>11</v>
      </c>
      <c r="D66" s="18">
        <v>63</v>
      </c>
      <c r="E66" s="16">
        <f t="shared" si="0"/>
        <v>56.7</v>
      </c>
      <c r="F66" s="4">
        <v>12.933999</v>
      </c>
      <c r="G66" s="31"/>
      <c r="H66" s="6">
        <f t="shared" si="19"/>
        <v>22.81128571428571</v>
      </c>
      <c r="I66" s="25"/>
      <c r="J66" s="33"/>
    </row>
    <row r="67" spans="1:10" ht="15" customHeight="1">
      <c r="A67" s="26">
        <v>30</v>
      </c>
      <c r="B67" s="41" t="s">
        <v>39</v>
      </c>
      <c r="C67" s="7" t="s">
        <v>10</v>
      </c>
      <c r="D67" s="17">
        <v>40</v>
      </c>
      <c r="E67" s="16">
        <f t="shared" si="0"/>
        <v>36</v>
      </c>
      <c r="F67" s="4">
        <v>11.840985</v>
      </c>
      <c r="G67" s="30">
        <v>33.6</v>
      </c>
      <c r="H67" s="6">
        <f t="shared" si="19"/>
        <v>32.891625000000005</v>
      </c>
      <c r="I67" s="24">
        <f t="shared" ref="I67" si="27">H67+H68</f>
        <v>57.686850000000007</v>
      </c>
      <c r="J67" s="32">
        <f>E67-F67-F68</f>
        <v>15.232734000000001</v>
      </c>
    </row>
    <row r="68" spans="1:10" ht="15" customHeight="1">
      <c r="A68" s="27"/>
      <c r="B68" s="41"/>
      <c r="C68" s="7" t="s">
        <v>11</v>
      </c>
      <c r="D68" s="17">
        <v>40</v>
      </c>
      <c r="E68" s="16">
        <f t="shared" si="0"/>
        <v>36</v>
      </c>
      <c r="F68" s="4">
        <v>8.9262809999999995</v>
      </c>
      <c r="G68" s="31"/>
      <c r="H68" s="6">
        <f t="shared" si="19"/>
        <v>24.795224999999999</v>
      </c>
      <c r="I68" s="25"/>
      <c r="J68" s="33"/>
    </row>
    <row r="69" spans="1:10" ht="15" customHeight="1">
      <c r="A69" s="34">
        <v>31</v>
      </c>
      <c r="B69" s="28" t="s">
        <v>40</v>
      </c>
      <c r="C69" s="9" t="s">
        <v>10</v>
      </c>
      <c r="D69" s="16">
        <v>25</v>
      </c>
      <c r="E69" s="16">
        <f t="shared" si="0"/>
        <v>22.5</v>
      </c>
      <c r="F69" s="4">
        <v>2.3681969999999999</v>
      </c>
      <c r="G69" s="30">
        <v>14</v>
      </c>
      <c r="H69" s="6">
        <f t="shared" si="19"/>
        <v>10.525319999999999</v>
      </c>
      <c r="I69" s="24">
        <f t="shared" ref="I69" si="28">H69+H70</f>
        <v>25.908479999999997</v>
      </c>
      <c r="J69" s="32">
        <f>E69-F69-F70</f>
        <v>16.670592000000003</v>
      </c>
    </row>
    <row r="70" spans="1:10" ht="15" customHeight="1">
      <c r="A70" s="34"/>
      <c r="B70" s="29"/>
      <c r="C70" s="8" t="s">
        <v>11</v>
      </c>
      <c r="D70" s="18">
        <v>25</v>
      </c>
      <c r="E70" s="16">
        <f t="shared" si="0"/>
        <v>22.5</v>
      </c>
      <c r="F70" s="4">
        <v>3.461211</v>
      </c>
      <c r="G70" s="31"/>
      <c r="H70" s="6">
        <f t="shared" si="19"/>
        <v>15.38316</v>
      </c>
      <c r="I70" s="25"/>
      <c r="J70" s="33"/>
    </row>
    <row r="71" spans="1:10" ht="15" customHeight="1">
      <c r="A71" s="63">
        <v>32</v>
      </c>
      <c r="B71" s="64" t="s">
        <v>41</v>
      </c>
      <c r="C71" s="20" t="s">
        <v>10</v>
      </c>
      <c r="D71" s="20">
        <v>63</v>
      </c>
      <c r="E71" s="20">
        <f t="shared" si="0"/>
        <v>56.7</v>
      </c>
      <c r="F71" s="4">
        <v>17.974008000000001</v>
      </c>
      <c r="G71" s="30"/>
      <c r="H71" s="5">
        <f t="shared" si="19"/>
        <v>31.700190476190478</v>
      </c>
      <c r="I71" s="42">
        <f t="shared" ref="I71" si="29">H71+H72</f>
        <v>63.685968253968255</v>
      </c>
      <c r="J71" s="65">
        <f>E71-F71-F72</f>
        <v>20.590056000000004</v>
      </c>
    </row>
    <row r="72" spans="1:10" ht="15" customHeight="1">
      <c r="A72" s="63"/>
      <c r="B72" s="64"/>
      <c r="C72" s="20" t="s">
        <v>11</v>
      </c>
      <c r="D72" s="20">
        <v>63</v>
      </c>
      <c r="E72" s="20">
        <f t="shared" ref="E72" si="30">D72*0.9</f>
        <v>56.7</v>
      </c>
      <c r="F72" s="4">
        <v>18.135936000000001</v>
      </c>
      <c r="G72" s="31"/>
      <c r="H72" s="5">
        <f t="shared" si="19"/>
        <v>31.985777777777781</v>
      </c>
      <c r="I72" s="42"/>
      <c r="J72" s="66"/>
    </row>
    <row r="73" spans="1:10">
      <c r="I73" s="1"/>
    </row>
    <row r="74" spans="1:10">
      <c r="I74" s="1"/>
    </row>
    <row r="75" spans="1:10">
      <c r="I75" s="1"/>
    </row>
  </sheetData>
  <mergeCells count="166">
    <mergeCell ref="A1:J2"/>
    <mergeCell ref="A3:A6"/>
    <mergeCell ref="B3:B6"/>
    <mergeCell ref="C3:C6"/>
    <mergeCell ref="D3:E5"/>
    <mergeCell ref="F3:F5"/>
    <mergeCell ref="G3:G5"/>
    <mergeCell ref="H3:H5"/>
    <mergeCell ref="I3:I5"/>
    <mergeCell ref="J3:J5"/>
    <mergeCell ref="A7:A8"/>
    <mergeCell ref="B7:B8"/>
    <mergeCell ref="G7:G8"/>
    <mergeCell ref="I7:I8"/>
    <mergeCell ref="J7:J8"/>
    <mergeCell ref="A9:A10"/>
    <mergeCell ref="B9:B10"/>
    <mergeCell ref="G9:G10"/>
    <mergeCell ref="I9:I10"/>
    <mergeCell ref="J9:J10"/>
    <mergeCell ref="A15:A18"/>
    <mergeCell ref="B15:B18"/>
    <mergeCell ref="G15:G16"/>
    <mergeCell ref="I15:I16"/>
    <mergeCell ref="J15:J16"/>
    <mergeCell ref="G17:G18"/>
    <mergeCell ref="I17:I18"/>
    <mergeCell ref="J17:J18"/>
    <mergeCell ref="A11:A12"/>
    <mergeCell ref="B11:B12"/>
    <mergeCell ref="G11:G12"/>
    <mergeCell ref="I11:I12"/>
    <mergeCell ref="J11:J12"/>
    <mergeCell ref="A13:A14"/>
    <mergeCell ref="B13:B14"/>
    <mergeCell ref="G13:G14"/>
    <mergeCell ref="I13:I14"/>
    <mergeCell ref="J13:J14"/>
    <mergeCell ref="A19:A20"/>
    <mergeCell ref="B19:B20"/>
    <mergeCell ref="G19:G20"/>
    <mergeCell ref="I19:I20"/>
    <mergeCell ref="J19:J20"/>
    <mergeCell ref="A21:A22"/>
    <mergeCell ref="B21:B22"/>
    <mergeCell ref="G21:G22"/>
    <mergeCell ref="I21:I22"/>
    <mergeCell ref="J21:J22"/>
    <mergeCell ref="A23:A24"/>
    <mergeCell ref="B23:B24"/>
    <mergeCell ref="G23:G24"/>
    <mergeCell ref="I23:I24"/>
    <mergeCell ref="J23:J24"/>
    <mergeCell ref="A25:A26"/>
    <mergeCell ref="B25:B26"/>
    <mergeCell ref="G25:G26"/>
    <mergeCell ref="I25:I26"/>
    <mergeCell ref="J25:J26"/>
    <mergeCell ref="A31:A34"/>
    <mergeCell ref="B31:B34"/>
    <mergeCell ref="G31:G32"/>
    <mergeCell ref="I31:I32"/>
    <mergeCell ref="J31:J32"/>
    <mergeCell ref="G33:G34"/>
    <mergeCell ref="I33:I34"/>
    <mergeCell ref="J33:J34"/>
    <mergeCell ref="A27:A28"/>
    <mergeCell ref="B27:B28"/>
    <mergeCell ref="G27:G28"/>
    <mergeCell ref="I27:I28"/>
    <mergeCell ref="J27:J28"/>
    <mergeCell ref="A29:A30"/>
    <mergeCell ref="B29:B30"/>
    <mergeCell ref="G29:G30"/>
    <mergeCell ref="I29:I30"/>
    <mergeCell ref="J29:J30"/>
    <mergeCell ref="A35:A36"/>
    <mergeCell ref="B35:B36"/>
    <mergeCell ref="G35:G36"/>
    <mergeCell ref="I35:I36"/>
    <mergeCell ref="J35:J36"/>
    <mergeCell ref="A37:A38"/>
    <mergeCell ref="B37:B38"/>
    <mergeCell ref="G37:G38"/>
    <mergeCell ref="I37:I38"/>
    <mergeCell ref="J37:J38"/>
    <mergeCell ref="A39:A40"/>
    <mergeCell ref="B39:B40"/>
    <mergeCell ref="G39:G40"/>
    <mergeCell ref="I39:I40"/>
    <mergeCell ref="J39:J40"/>
    <mergeCell ref="A43:A44"/>
    <mergeCell ref="B43:B44"/>
    <mergeCell ref="G43:G44"/>
    <mergeCell ref="I43:I44"/>
    <mergeCell ref="J43:J44"/>
    <mergeCell ref="A45:A46"/>
    <mergeCell ref="B45:B46"/>
    <mergeCell ref="G45:G46"/>
    <mergeCell ref="I45:I46"/>
    <mergeCell ref="J45:J46"/>
    <mergeCell ref="A47:A48"/>
    <mergeCell ref="B47:B48"/>
    <mergeCell ref="G47:G48"/>
    <mergeCell ref="I47:I48"/>
    <mergeCell ref="J47:J48"/>
    <mergeCell ref="A49:A50"/>
    <mergeCell ref="B49:B50"/>
    <mergeCell ref="G49:G50"/>
    <mergeCell ref="I49:I50"/>
    <mergeCell ref="J49:J50"/>
    <mergeCell ref="A51:A52"/>
    <mergeCell ref="B51:B52"/>
    <mergeCell ref="G51:G52"/>
    <mergeCell ref="I51:I52"/>
    <mergeCell ref="J51:J52"/>
    <mergeCell ref="A53:A54"/>
    <mergeCell ref="B53:B54"/>
    <mergeCell ref="G53:G54"/>
    <mergeCell ref="I53:I54"/>
    <mergeCell ref="J53:J54"/>
    <mergeCell ref="A55:A56"/>
    <mergeCell ref="B55:B56"/>
    <mergeCell ref="G55:G56"/>
    <mergeCell ref="I55:I56"/>
    <mergeCell ref="J55:J56"/>
    <mergeCell ref="A57:A58"/>
    <mergeCell ref="B57:B58"/>
    <mergeCell ref="G57:G58"/>
    <mergeCell ref="I57:I58"/>
    <mergeCell ref="J57:J58"/>
    <mergeCell ref="A59:A60"/>
    <mergeCell ref="B59:B60"/>
    <mergeCell ref="G59:G60"/>
    <mergeCell ref="I59:I60"/>
    <mergeCell ref="J59:J60"/>
    <mergeCell ref="A61:A62"/>
    <mergeCell ref="B61:B62"/>
    <mergeCell ref="G61:G62"/>
    <mergeCell ref="I61:I62"/>
    <mergeCell ref="J61:J62"/>
    <mergeCell ref="A63:A64"/>
    <mergeCell ref="B63:B64"/>
    <mergeCell ref="G63:G64"/>
    <mergeCell ref="I63:I64"/>
    <mergeCell ref="J63:J64"/>
    <mergeCell ref="A65:A66"/>
    <mergeCell ref="B65:B66"/>
    <mergeCell ref="G65:G66"/>
    <mergeCell ref="I65:I66"/>
    <mergeCell ref="J65:J66"/>
    <mergeCell ref="A67:A68"/>
    <mergeCell ref="B67:B68"/>
    <mergeCell ref="G67:G68"/>
    <mergeCell ref="I67:I68"/>
    <mergeCell ref="J67:J68"/>
    <mergeCell ref="A69:A70"/>
    <mergeCell ref="B69:B70"/>
    <mergeCell ref="G69:G70"/>
    <mergeCell ref="I69:I70"/>
    <mergeCell ref="J69:J70"/>
    <mergeCell ref="A71:A72"/>
    <mergeCell ref="B71:B72"/>
    <mergeCell ref="G71:G72"/>
    <mergeCell ref="I71:I72"/>
    <mergeCell ref="J71:J7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ЦДС 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Вед. инженер по режимам</dc:creator>
  <cp:lastModifiedBy>User</cp:lastModifiedBy>
  <dcterms:created xsi:type="dcterms:W3CDTF">2021-07-30T04:27:11Z</dcterms:created>
  <dcterms:modified xsi:type="dcterms:W3CDTF">2021-09-01T05:46:32Z</dcterms:modified>
</cp:coreProperties>
</file>