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резерв апрель\"/>
    </mc:Choice>
  </mc:AlternateContent>
  <xr:revisionPtr revIDLastSave="0" documentId="13_ncr:1_{49DADEA4-81E7-48BA-A921-5091FAB0649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ЦДС апрель рус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71" i="1" l="1"/>
  <c r="H71" i="1" s="1"/>
  <c r="E70" i="1"/>
  <c r="J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E44" i="1"/>
  <c r="E43" i="1"/>
  <c r="I42" i="1" s="1"/>
  <c r="E41" i="1"/>
  <c r="E40" i="1"/>
  <c r="H40" i="1" s="1"/>
  <c r="E39" i="1"/>
  <c r="E38" i="1"/>
  <c r="H38" i="1" s="1"/>
  <c r="E37" i="1"/>
  <c r="E36" i="1"/>
  <c r="H36" i="1" s="1"/>
  <c r="E35" i="1"/>
  <c r="E34" i="1"/>
  <c r="H34" i="1" s="1"/>
  <c r="E33" i="1"/>
  <c r="E32" i="1"/>
  <c r="H32" i="1" s="1"/>
  <c r="E31" i="1"/>
  <c r="J31" i="1" s="1"/>
  <c r="E30" i="1"/>
  <c r="H30" i="1" s="1"/>
  <c r="E29" i="1"/>
  <c r="E28" i="1"/>
  <c r="H28" i="1" s="1"/>
  <c r="E27" i="1"/>
  <c r="E26" i="1"/>
  <c r="H26" i="1" s="1"/>
  <c r="E25" i="1"/>
  <c r="E24" i="1"/>
  <c r="H24" i="1" s="1"/>
  <c r="E23" i="1"/>
  <c r="E22" i="1"/>
  <c r="H22" i="1" s="1"/>
  <c r="E21" i="1"/>
  <c r="E20" i="1"/>
  <c r="E19" i="1"/>
  <c r="H19" i="1" s="1"/>
  <c r="E18" i="1"/>
  <c r="H18" i="1" s="1"/>
  <c r="E17" i="1"/>
  <c r="E16" i="1"/>
  <c r="H16" i="1" s="1"/>
  <c r="E15" i="1"/>
  <c r="E14" i="1"/>
  <c r="H14" i="1" s="1"/>
  <c r="E13" i="1"/>
  <c r="E12" i="1"/>
  <c r="E11" i="1"/>
  <c r="E10" i="1"/>
  <c r="H10" i="1" s="1"/>
  <c r="E9" i="1"/>
  <c r="E8" i="1"/>
  <c r="H8" i="1" s="1"/>
  <c r="E7" i="1"/>
  <c r="I68" i="1" l="1"/>
  <c r="H27" i="1"/>
  <c r="I27" i="1" s="1"/>
  <c r="H39" i="1"/>
  <c r="I39" i="1" s="1"/>
  <c r="H29" i="1"/>
  <c r="I29" i="1" s="1"/>
  <c r="I11" i="1"/>
  <c r="H12" i="1"/>
  <c r="H23" i="1"/>
  <c r="I23" i="1" s="1"/>
  <c r="H58" i="1"/>
  <c r="I58" i="1"/>
  <c r="H21" i="1"/>
  <c r="I21" i="1" s="1"/>
  <c r="H45" i="1"/>
  <c r="I44" i="1"/>
  <c r="H17" i="1"/>
  <c r="H7" i="1"/>
  <c r="I7" i="1"/>
  <c r="I41" i="1"/>
  <c r="H20" i="1"/>
  <c r="I19" i="1"/>
  <c r="H33" i="1"/>
  <c r="H35" i="1"/>
  <c r="I35" i="1" s="1"/>
  <c r="H15" i="1"/>
  <c r="I15" i="1" s="1"/>
  <c r="H25" i="1"/>
  <c r="I25" i="1" s="1"/>
  <c r="I60" i="1"/>
  <c r="I56" i="1"/>
  <c r="I48" i="1"/>
  <c r="H13" i="1"/>
  <c r="I13" i="1"/>
  <c r="I52" i="1"/>
  <c r="H31" i="1"/>
  <c r="I31" i="1" s="1"/>
  <c r="H44" i="1"/>
  <c r="I50" i="1"/>
  <c r="I33" i="1"/>
  <c r="H37" i="1"/>
  <c r="I37" i="1" s="1"/>
  <c r="H70" i="1"/>
  <c r="I70" i="1" s="1"/>
  <c r="I64" i="1"/>
  <c r="I54" i="1"/>
  <c r="I46" i="1"/>
  <c r="I17" i="1"/>
  <c r="I66" i="1"/>
  <c r="I62" i="1"/>
  <c r="H9" i="1"/>
  <c r="I9" i="1" s="1"/>
  <c r="H41" i="1"/>
  <c r="H43" i="1"/>
</calcChain>
</file>

<file path=xl/sharedStrings.xml><?xml version="1.0" encoding="utf-8"?>
<sst xmlns="http://schemas.openxmlformats.org/spreadsheetml/2006/main" count="119" uniqueCount="54">
  <si>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</si>
  <si>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</si>
  <si>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</si>
  <si>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</si>
  <si>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</si>
  <si>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</si>
  <si>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</si>
  <si>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</si>
  <si>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</si>
  <si>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</si>
  <si>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</si>
  <si>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</si>
  <si>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</si>
  <si>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</si>
  <si>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</si>
  <si>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</si>
  <si>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</si>
  <si>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</si>
  <si>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</si>
  <si>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</si>
  <si>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</si>
  <si>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</si>
  <si>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</si>
  <si>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</si>
  <si>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</si>
  <si>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</si>
  <si>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</si>
  <si>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</si>
  <si>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</si>
  <si>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</si>
  <si>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</si>
  <si>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</si>
  <si>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</si>
  <si>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</si>
  <si>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</si>
  <si>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</si>
  <si>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</si>
  <si>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</si>
  <si>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</si>
  <si>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</si>
  <si>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</si>
  <si>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</si>
  <si>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</si>
  <si>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</si>
  <si>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</si>
  <si>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</si>
  <si>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</si>
  <si>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</si>
  <si>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</si>
  <si>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Загрузка тран-ра</t>
  </si>
  <si>
    <t>Начальник ЦДС</t>
  </si>
  <si>
    <t>Даиров С.К.</t>
  </si>
  <si>
    <r>
      <rPr>
        <b/>
        <sz val="11"/>
        <color theme="0"/>
        <rFont val="Calibri"/>
        <family val="2"/>
        <charset val="204"/>
        <scheme val="minor"/>
      </rPr>
      <t xml:space="preserve">Примечание: </t>
    </r>
    <r>
      <rPr>
        <sz val="11"/>
        <color theme="0"/>
        <rFont val="Calibri"/>
        <family val="2"/>
        <charset val="204"/>
        <scheme val="minor"/>
      </rPr>
      <t>В связи с новыми расчетами по выданным техническим условиям и строящихся новых ПС 110/20/10кВ на перспективу
резерва мощности по ПС 220/110/10кВ «Батыс», «Достык», «Шыгыс» не имеется.</t>
    </r>
  </si>
  <si>
    <t>Информация по загрузке (авто)трансформаторов на ПС 220-110кВ энергоузла г.Астана на 1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</si>
</sst>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Normal="100" workbookViewId="0">
      <selection activeCell="A3" sqref="A3:A6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4" customWidth="1"/>
    <col min="7" max="7" width="17.453125" customWidth="1"/>
    <col min="8" max="8" width="18.81640625" customWidth="1"/>
    <col min="9" max="9" width="20.26953125" customWidth="1"/>
    <col min="10" max="10" width="19.54296875" customWidth="1"/>
    <col min="12" max="12" width="80.1796875" customWidth="1"/>
  </cols>
  <sheetData>
    <row r="1" spans="1:12" x14ac:dyDescent="0.35">
      <c r="A1" s="62" t="s">
        <v>53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15" thickBot="1" x14ac:dyDescent="0.4">
      <c r="A2" s="63"/>
      <c r="B2" s="63"/>
      <c r="C2" s="63"/>
      <c r="D2" s="63"/>
      <c r="E2" s="63"/>
      <c r="F2" s="63"/>
      <c r="G2" s="63"/>
      <c r="H2" s="63"/>
      <c r="I2" s="63"/>
      <c r="J2" s="63"/>
      <c r="L2" s="89" t="s">
        <v>52</v>
      </c>
    </row>
    <row r="3" spans="1:12" ht="30.75" customHeight="1" x14ac:dyDescent="0.35">
      <c r="A3" s="64" t="s">
        <v>0</v>
      </c>
      <c r="B3" s="67" t="s">
        <v>1</v>
      </c>
      <c r="C3" s="70" t="s">
        <v>2</v>
      </c>
      <c r="D3" s="70" t="s">
        <v>3</v>
      </c>
      <c r="E3" s="73"/>
      <c r="F3" s="77" t="s">
        <v>49</v>
      </c>
      <c r="G3" s="79" t="s">
        <v>5</v>
      </c>
      <c r="H3" s="77" t="s">
        <v>4</v>
      </c>
      <c r="I3" s="77" t="s">
        <v>6</v>
      </c>
      <c r="J3" s="82" t="s">
        <v>7</v>
      </c>
      <c r="L3" s="89"/>
    </row>
    <row r="4" spans="1:12" ht="30.75" customHeight="1" x14ac:dyDescent="0.35">
      <c r="A4" s="65"/>
      <c r="B4" s="68"/>
      <c r="C4" s="71"/>
      <c r="D4" s="71"/>
      <c r="E4" s="74"/>
      <c r="F4" s="78"/>
      <c r="G4" s="80"/>
      <c r="H4" s="78"/>
      <c r="I4" s="78"/>
      <c r="J4" s="83"/>
    </row>
    <row r="5" spans="1:12" ht="30.75" customHeight="1" x14ac:dyDescent="0.35">
      <c r="A5" s="65"/>
      <c r="B5" s="68"/>
      <c r="C5" s="71"/>
      <c r="D5" s="75"/>
      <c r="E5" s="76"/>
      <c r="F5" s="78"/>
      <c r="G5" s="81"/>
      <c r="H5" s="78"/>
      <c r="I5" s="78"/>
      <c r="J5" s="83"/>
    </row>
    <row r="6" spans="1:12" ht="20.25" customHeight="1" thickBot="1" x14ac:dyDescent="0.4">
      <c r="A6" s="66"/>
      <c r="B6" s="69"/>
      <c r="C6" s="72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2" ht="15" customHeight="1" x14ac:dyDescent="0.35">
      <c r="A7" s="88">
        <v>1</v>
      </c>
      <c r="B7" s="84" t="s">
        <v>44</v>
      </c>
      <c r="C7" s="18" t="s">
        <v>45</v>
      </c>
      <c r="D7" s="19">
        <v>250</v>
      </c>
      <c r="E7" s="19">
        <f>D7*0.9</f>
        <v>225</v>
      </c>
      <c r="F7" s="20">
        <v>96.75</v>
      </c>
      <c r="G7" s="85"/>
      <c r="H7" s="21">
        <f>F7*100/E7</f>
        <v>43</v>
      </c>
      <c r="I7" s="86">
        <f>(F7+F8)*100/E7</f>
        <v>85.84</v>
      </c>
      <c r="J7" s="87">
        <v>0</v>
      </c>
    </row>
    <row r="8" spans="1:12" ht="15" customHeight="1" x14ac:dyDescent="0.35">
      <c r="A8" s="43"/>
      <c r="B8" s="45"/>
      <c r="C8" s="4" t="s">
        <v>46</v>
      </c>
      <c r="D8" s="11">
        <v>250</v>
      </c>
      <c r="E8" s="9">
        <f t="shared" ref="E8:E71" si="0">D8*0.9</f>
        <v>225</v>
      </c>
      <c r="F8" s="1">
        <v>96.39</v>
      </c>
      <c r="G8" s="37"/>
      <c r="H8" s="2">
        <f>F8*100/E8</f>
        <v>42.84</v>
      </c>
      <c r="I8" s="52"/>
      <c r="J8" s="51"/>
    </row>
    <row r="9" spans="1:12" ht="15" customHeight="1" x14ac:dyDescent="0.35">
      <c r="A9" s="34">
        <v>2</v>
      </c>
      <c r="B9" s="57" t="s">
        <v>47</v>
      </c>
      <c r="C9" s="3" t="s">
        <v>45</v>
      </c>
      <c r="D9" s="10">
        <v>250</v>
      </c>
      <c r="E9" s="9">
        <f t="shared" si="0"/>
        <v>225</v>
      </c>
      <c r="F9" s="1">
        <v>66.83</v>
      </c>
      <c r="G9" s="36">
        <v>5.6</v>
      </c>
      <c r="H9" s="2">
        <f>F9*100/E9</f>
        <v>29.702222222222222</v>
      </c>
      <c r="I9" s="38">
        <f>H9+H10</f>
        <v>59.564444444444447</v>
      </c>
      <c r="J9" s="50">
        <v>0</v>
      </c>
    </row>
    <row r="10" spans="1:12" ht="15" customHeight="1" x14ac:dyDescent="0.35">
      <c r="A10" s="34"/>
      <c r="B10" s="57"/>
      <c r="C10" s="3" t="s">
        <v>46</v>
      </c>
      <c r="D10" s="10">
        <v>250</v>
      </c>
      <c r="E10" s="9">
        <f t="shared" si="0"/>
        <v>225</v>
      </c>
      <c r="F10" s="29">
        <v>67.19</v>
      </c>
      <c r="G10" s="37"/>
      <c r="H10" s="2">
        <f>F10*100/E10</f>
        <v>29.862222222222222</v>
      </c>
      <c r="I10" s="52"/>
      <c r="J10" s="51"/>
    </row>
    <row r="11" spans="1:12" ht="15" customHeight="1" x14ac:dyDescent="0.35">
      <c r="A11" s="42">
        <v>3</v>
      </c>
      <c r="B11" s="44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6">
        <v>20.6</v>
      </c>
      <c r="H11" s="2" t="s">
        <v>11</v>
      </c>
      <c r="I11" s="38">
        <f>F12*100/E12</f>
        <v>85.902222222222221</v>
      </c>
      <c r="J11" s="50">
        <v>0</v>
      </c>
    </row>
    <row r="12" spans="1:12" ht="15" customHeight="1" x14ac:dyDescent="0.35">
      <c r="A12" s="43"/>
      <c r="B12" s="45"/>
      <c r="C12" s="4" t="s">
        <v>46</v>
      </c>
      <c r="D12" s="11">
        <v>250</v>
      </c>
      <c r="E12" s="9">
        <f t="shared" si="0"/>
        <v>225</v>
      </c>
      <c r="F12" s="29">
        <v>193.28</v>
      </c>
      <c r="G12" s="37"/>
      <c r="H12" s="2">
        <f>F12*100/E12</f>
        <v>85.902222222222221</v>
      </c>
      <c r="I12" s="52"/>
      <c r="J12" s="51"/>
    </row>
    <row r="13" spans="1:12" ht="15" customHeight="1" x14ac:dyDescent="0.35">
      <c r="A13" s="42">
        <v>4</v>
      </c>
      <c r="B13" s="60" t="s">
        <v>12</v>
      </c>
      <c r="C13" s="5" t="s">
        <v>13</v>
      </c>
      <c r="D13" s="9">
        <v>25</v>
      </c>
      <c r="E13" s="9">
        <f t="shared" si="0"/>
        <v>22.5</v>
      </c>
      <c r="F13" s="1">
        <v>4.04</v>
      </c>
      <c r="G13" s="36">
        <v>51.3</v>
      </c>
      <c r="H13" s="2">
        <f t="shared" ref="H13:H71" si="1">F13*100/E13</f>
        <v>17.955555555555556</v>
      </c>
      <c r="I13" s="38">
        <f t="shared" ref="I13" si="2">H13+H14</f>
        <v>31.111111111111111</v>
      </c>
      <c r="J13" s="50">
        <v>0</v>
      </c>
    </row>
    <row r="14" spans="1:12" ht="15" customHeight="1" x14ac:dyDescent="0.35">
      <c r="A14" s="43"/>
      <c r="B14" s="61"/>
      <c r="C14" s="4" t="s">
        <v>14</v>
      </c>
      <c r="D14" s="11">
        <v>25</v>
      </c>
      <c r="E14" s="9">
        <f t="shared" si="0"/>
        <v>22.5</v>
      </c>
      <c r="F14" s="1">
        <v>2.96</v>
      </c>
      <c r="G14" s="37"/>
      <c r="H14" s="2">
        <f t="shared" si="1"/>
        <v>13.155555555555555</v>
      </c>
      <c r="I14" s="52"/>
      <c r="J14" s="51"/>
    </row>
    <row r="15" spans="1:12" ht="15" customHeight="1" x14ac:dyDescent="0.35">
      <c r="A15" s="46">
        <v>5</v>
      </c>
      <c r="B15" s="44" t="s">
        <v>15</v>
      </c>
      <c r="C15" s="3" t="s">
        <v>13</v>
      </c>
      <c r="D15" s="10">
        <v>63</v>
      </c>
      <c r="E15" s="9">
        <f t="shared" si="0"/>
        <v>56.7</v>
      </c>
      <c r="F15" s="1">
        <v>14.73</v>
      </c>
      <c r="G15" s="36">
        <v>277.39999999999998</v>
      </c>
      <c r="H15" s="2">
        <f t="shared" si="1"/>
        <v>25.978835978835978</v>
      </c>
      <c r="I15" s="38">
        <f t="shared" ref="I15" si="3">H15+H16</f>
        <v>62.927689594356252</v>
      </c>
      <c r="J15" s="50">
        <v>0</v>
      </c>
    </row>
    <row r="16" spans="1:12" ht="15" customHeight="1" x14ac:dyDescent="0.35">
      <c r="A16" s="53"/>
      <c r="B16" s="55"/>
      <c r="C16" s="12" t="s">
        <v>14</v>
      </c>
      <c r="D16" s="12">
        <v>63</v>
      </c>
      <c r="E16" s="9">
        <f t="shared" si="0"/>
        <v>56.7</v>
      </c>
      <c r="F16" s="1">
        <v>20.95</v>
      </c>
      <c r="G16" s="37"/>
      <c r="H16" s="2">
        <f t="shared" si="1"/>
        <v>36.948853615520278</v>
      </c>
      <c r="I16" s="52"/>
      <c r="J16" s="51"/>
    </row>
    <row r="17" spans="1:10" ht="15" customHeight="1" x14ac:dyDescent="0.35">
      <c r="A17" s="53"/>
      <c r="B17" s="57"/>
      <c r="C17" s="3" t="s">
        <v>16</v>
      </c>
      <c r="D17" s="10">
        <v>16</v>
      </c>
      <c r="E17" s="9">
        <f t="shared" si="0"/>
        <v>14.4</v>
      </c>
      <c r="F17" s="1">
        <v>6.75</v>
      </c>
      <c r="G17" s="36">
        <v>20.6</v>
      </c>
      <c r="H17" s="2">
        <f t="shared" si="1"/>
        <v>46.875</v>
      </c>
      <c r="I17" s="38">
        <f t="shared" ref="I17" si="4">H17+H18</f>
        <v>96.041666666666657</v>
      </c>
      <c r="J17" s="50">
        <v>0</v>
      </c>
    </row>
    <row r="18" spans="1:10" ht="15" customHeight="1" x14ac:dyDescent="0.35">
      <c r="A18" s="47"/>
      <c r="B18" s="45"/>
      <c r="C18" s="4" t="s">
        <v>17</v>
      </c>
      <c r="D18" s="11">
        <v>16</v>
      </c>
      <c r="E18" s="9">
        <f t="shared" si="0"/>
        <v>14.4</v>
      </c>
      <c r="F18" s="1">
        <v>7.08</v>
      </c>
      <c r="G18" s="37"/>
      <c r="H18" s="2">
        <f t="shared" si="1"/>
        <v>49.166666666666664</v>
      </c>
      <c r="I18" s="52"/>
      <c r="J18" s="51"/>
    </row>
    <row r="19" spans="1:10" ht="15" customHeight="1" x14ac:dyDescent="0.35">
      <c r="A19" s="42">
        <v>6</v>
      </c>
      <c r="B19" s="60" t="s">
        <v>18</v>
      </c>
      <c r="C19" s="5" t="s">
        <v>13</v>
      </c>
      <c r="D19" s="9">
        <v>63</v>
      </c>
      <c r="E19" s="9">
        <f t="shared" si="0"/>
        <v>56.7</v>
      </c>
      <c r="F19" s="29">
        <v>6.32</v>
      </c>
      <c r="G19" s="36">
        <v>257.39999999999998</v>
      </c>
      <c r="H19" s="2">
        <f t="shared" si="1"/>
        <v>11.146384479717813</v>
      </c>
      <c r="I19" s="38">
        <f>(F19+F20)*100/E20</f>
        <v>21.975308641975307</v>
      </c>
      <c r="J19" s="50">
        <v>0</v>
      </c>
    </row>
    <row r="20" spans="1:10" ht="15" customHeight="1" x14ac:dyDescent="0.35">
      <c r="A20" s="43"/>
      <c r="B20" s="61"/>
      <c r="C20" s="4" t="s">
        <v>14</v>
      </c>
      <c r="D20" s="11">
        <v>63</v>
      </c>
      <c r="E20" s="9">
        <f t="shared" si="0"/>
        <v>56.7</v>
      </c>
      <c r="F20" s="1">
        <v>6.14</v>
      </c>
      <c r="G20" s="37"/>
      <c r="H20" s="2">
        <f t="shared" si="1"/>
        <v>10.828924162257495</v>
      </c>
      <c r="I20" s="52"/>
      <c r="J20" s="51"/>
    </row>
    <row r="21" spans="1:10" ht="15" customHeight="1" x14ac:dyDescent="0.35">
      <c r="A21" s="34">
        <v>7</v>
      </c>
      <c r="B21" s="35" t="s">
        <v>19</v>
      </c>
      <c r="C21" s="3" t="s">
        <v>13</v>
      </c>
      <c r="D21" s="10">
        <v>40</v>
      </c>
      <c r="E21" s="9">
        <f t="shared" si="0"/>
        <v>36</v>
      </c>
      <c r="F21" s="1">
        <v>12.99</v>
      </c>
      <c r="G21" s="36">
        <v>32</v>
      </c>
      <c r="H21" s="2">
        <f t="shared" si="1"/>
        <v>36.083333333333336</v>
      </c>
      <c r="I21" s="38">
        <f t="shared" ref="I21" si="5">H21+H22</f>
        <v>78.083333333333343</v>
      </c>
      <c r="J21" s="50">
        <v>0</v>
      </c>
    </row>
    <row r="22" spans="1:10" ht="15" customHeight="1" x14ac:dyDescent="0.35">
      <c r="A22" s="34"/>
      <c r="B22" s="35"/>
      <c r="C22" s="3" t="s">
        <v>14</v>
      </c>
      <c r="D22" s="10">
        <v>40</v>
      </c>
      <c r="E22" s="9">
        <f t="shared" si="0"/>
        <v>36</v>
      </c>
      <c r="F22" s="1">
        <v>15.12</v>
      </c>
      <c r="G22" s="37"/>
      <c r="H22" s="2">
        <f t="shared" si="1"/>
        <v>42</v>
      </c>
      <c r="I22" s="52"/>
      <c r="J22" s="51"/>
    </row>
    <row r="23" spans="1:10" ht="15" customHeight="1" x14ac:dyDescent="0.35">
      <c r="A23" s="42">
        <v>8</v>
      </c>
      <c r="B23" s="58" t="s">
        <v>20</v>
      </c>
      <c r="C23" s="5" t="s">
        <v>13</v>
      </c>
      <c r="D23" s="9">
        <v>63</v>
      </c>
      <c r="E23" s="9">
        <f t="shared" si="0"/>
        <v>56.7</v>
      </c>
      <c r="F23" s="1">
        <v>9.4700000000000006</v>
      </c>
      <c r="G23" s="36">
        <v>161.6</v>
      </c>
      <c r="H23" s="2">
        <f t="shared" si="1"/>
        <v>16.70194003527337</v>
      </c>
      <c r="I23" s="38">
        <f t="shared" ref="I23" si="6">H23+H24</f>
        <v>36.613756613756614</v>
      </c>
      <c r="J23" s="50">
        <v>0</v>
      </c>
    </row>
    <row r="24" spans="1:10" ht="15" customHeight="1" x14ac:dyDescent="0.35">
      <c r="A24" s="43"/>
      <c r="B24" s="59"/>
      <c r="C24" s="4" t="s">
        <v>14</v>
      </c>
      <c r="D24" s="11">
        <v>63</v>
      </c>
      <c r="E24" s="9">
        <f t="shared" si="0"/>
        <v>56.7</v>
      </c>
      <c r="F24" s="1">
        <v>11.29</v>
      </c>
      <c r="G24" s="37"/>
      <c r="H24" s="2">
        <f t="shared" si="1"/>
        <v>19.911816578483243</v>
      </c>
      <c r="I24" s="52"/>
      <c r="J24" s="51"/>
    </row>
    <row r="25" spans="1:10" ht="15" customHeight="1" x14ac:dyDescent="0.35">
      <c r="A25" s="42">
        <v>9</v>
      </c>
      <c r="B25" s="35" t="s">
        <v>21</v>
      </c>
      <c r="C25" s="3" t="s">
        <v>13</v>
      </c>
      <c r="D25" s="10">
        <v>40</v>
      </c>
      <c r="E25" s="9">
        <f t="shared" si="0"/>
        <v>36</v>
      </c>
      <c r="F25" s="1">
        <v>10.92</v>
      </c>
      <c r="G25" s="36">
        <v>22.4</v>
      </c>
      <c r="H25" s="2">
        <f t="shared" si="1"/>
        <v>30.333333333333332</v>
      </c>
      <c r="I25" s="38">
        <f t="shared" ref="I25" si="7">H25+H26</f>
        <v>68.777777777777771</v>
      </c>
      <c r="J25" s="50">
        <v>0</v>
      </c>
    </row>
    <row r="26" spans="1:10" ht="15" customHeight="1" x14ac:dyDescent="0.35">
      <c r="A26" s="43"/>
      <c r="B26" s="35"/>
      <c r="C26" s="3" t="s">
        <v>14</v>
      </c>
      <c r="D26" s="10">
        <v>40</v>
      </c>
      <c r="E26" s="9">
        <f t="shared" si="0"/>
        <v>36</v>
      </c>
      <c r="F26" s="1">
        <v>13.84</v>
      </c>
      <c r="G26" s="37"/>
      <c r="H26" s="2">
        <f t="shared" si="1"/>
        <v>38.444444444444443</v>
      </c>
      <c r="I26" s="52"/>
      <c r="J26" s="51"/>
    </row>
    <row r="27" spans="1:10" ht="15" customHeight="1" x14ac:dyDescent="0.35">
      <c r="A27" s="34">
        <v>10</v>
      </c>
      <c r="B27" s="60" t="s">
        <v>22</v>
      </c>
      <c r="C27" s="5" t="s">
        <v>13</v>
      </c>
      <c r="D27" s="9">
        <v>80</v>
      </c>
      <c r="E27" s="9">
        <f t="shared" si="0"/>
        <v>72</v>
      </c>
      <c r="F27" s="1">
        <v>26.78</v>
      </c>
      <c r="G27" s="36">
        <v>122.9</v>
      </c>
      <c r="H27" s="2">
        <f t="shared" si="1"/>
        <v>37.194444444444443</v>
      </c>
      <c r="I27" s="38">
        <f t="shared" ref="I27" si="8">H27+H28</f>
        <v>71.458333333333329</v>
      </c>
      <c r="J27" s="50">
        <v>0</v>
      </c>
    </row>
    <row r="28" spans="1:10" ht="15" customHeight="1" x14ac:dyDescent="0.35">
      <c r="A28" s="34"/>
      <c r="B28" s="61"/>
      <c r="C28" s="4" t="s">
        <v>14</v>
      </c>
      <c r="D28" s="11">
        <v>80</v>
      </c>
      <c r="E28" s="9">
        <f t="shared" si="0"/>
        <v>72</v>
      </c>
      <c r="F28" s="1">
        <v>24.67</v>
      </c>
      <c r="G28" s="37"/>
      <c r="H28" s="2">
        <f t="shared" si="1"/>
        <v>34.263888888888886</v>
      </c>
      <c r="I28" s="52"/>
      <c r="J28" s="51"/>
    </row>
    <row r="29" spans="1:10" ht="15" customHeight="1" x14ac:dyDescent="0.35">
      <c r="A29" s="42">
        <v>11</v>
      </c>
      <c r="B29" s="35" t="s">
        <v>23</v>
      </c>
      <c r="C29" s="3" t="s">
        <v>13</v>
      </c>
      <c r="D29" s="10">
        <v>80</v>
      </c>
      <c r="E29" s="9">
        <f t="shared" si="0"/>
        <v>72</v>
      </c>
      <c r="F29" s="1">
        <v>27.09</v>
      </c>
      <c r="G29" s="36">
        <v>97.3</v>
      </c>
      <c r="H29" s="2">
        <f t="shared" si="1"/>
        <v>37.625</v>
      </c>
      <c r="I29" s="38">
        <f t="shared" ref="I29" si="9">H29+H30</f>
        <v>67.972222222222229</v>
      </c>
      <c r="J29" s="50">
        <v>0</v>
      </c>
    </row>
    <row r="30" spans="1:10" ht="15" customHeight="1" x14ac:dyDescent="0.35">
      <c r="A30" s="43"/>
      <c r="B30" s="35"/>
      <c r="C30" s="3" t="s">
        <v>14</v>
      </c>
      <c r="D30" s="10">
        <v>80</v>
      </c>
      <c r="E30" s="9">
        <f t="shared" si="0"/>
        <v>72</v>
      </c>
      <c r="F30" s="1">
        <v>21.85</v>
      </c>
      <c r="G30" s="37"/>
      <c r="H30" s="2">
        <f t="shared" si="1"/>
        <v>30.347222222222221</v>
      </c>
      <c r="I30" s="52"/>
      <c r="J30" s="51"/>
    </row>
    <row r="31" spans="1:10" ht="15" customHeight="1" x14ac:dyDescent="0.35">
      <c r="A31" s="46">
        <v>12</v>
      </c>
      <c r="B31" s="54" t="s">
        <v>24</v>
      </c>
      <c r="C31" s="7" t="s">
        <v>13</v>
      </c>
      <c r="D31" s="9">
        <v>10</v>
      </c>
      <c r="E31" s="9">
        <f t="shared" si="0"/>
        <v>9</v>
      </c>
      <c r="F31" s="1">
        <v>3.2</v>
      </c>
      <c r="G31" s="36"/>
      <c r="H31" s="2">
        <f t="shared" si="1"/>
        <v>35.555555555555557</v>
      </c>
      <c r="I31" s="38">
        <f t="shared" ref="I31:I33" si="10">H31+H32</f>
        <v>67.777777777777771</v>
      </c>
      <c r="J31" s="40">
        <f>E31-F31-F32-G31</f>
        <v>2.9</v>
      </c>
    </row>
    <row r="32" spans="1:10" ht="15" customHeight="1" x14ac:dyDescent="0.35">
      <c r="A32" s="53"/>
      <c r="B32" s="55"/>
      <c r="C32" s="12" t="s">
        <v>14</v>
      </c>
      <c r="D32" s="10">
        <v>10</v>
      </c>
      <c r="E32" s="9">
        <f t="shared" si="0"/>
        <v>9</v>
      </c>
      <c r="F32" s="1">
        <v>2.9</v>
      </c>
      <c r="G32" s="37"/>
      <c r="H32" s="2">
        <f t="shared" si="1"/>
        <v>32.222222222222221</v>
      </c>
      <c r="I32" s="52"/>
      <c r="J32" s="41"/>
    </row>
    <row r="33" spans="1:10" ht="15" customHeight="1" x14ac:dyDescent="0.35">
      <c r="A33" s="53"/>
      <c r="B33" s="55"/>
      <c r="C33" s="12" t="s">
        <v>16</v>
      </c>
      <c r="D33" s="10">
        <v>40</v>
      </c>
      <c r="E33" s="9">
        <f t="shared" si="0"/>
        <v>36</v>
      </c>
      <c r="F33" s="29">
        <v>4.3</v>
      </c>
      <c r="G33" s="36">
        <v>108.6</v>
      </c>
      <c r="H33" s="2">
        <f t="shared" si="1"/>
        <v>11.944444444444445</v>
      </c>
      <c r="I33" s="38">
        <f t="shared" si="10"/>
        <v>22.333333333333336</v>
      </c>
      <c r="J33" s="40">
        <v>0</v>
      </c>
    </row>
    <row r="34" spans="1:10" ht="15" customHeight="1" x14ac:dyDescent="0.35">
      <c r="A34" s="47"/>
      <c r="B34" s="56"/>
      <c r="C34" s="8" t="s">
        <v>17</v>
      </c>
      <c r="D34" s="11">
        <v>40</v>
      </c>
      <c r="E34" s="9">
        <f t="shared" si="0"/>
        <v>36</v>
      </c>
      <c r="F34" s="1">
        <v>3.74</v>
      </c>
      <c r="G34" s="37"/>
      <c r="H34" s="2">
        <f t="shared" si="1"/>
        <v>10.388888888888889</v>
      </c>
      <c r="I34" s="52"/>
      <c r="J34" s="41"/>
    </row>
    <row r="35" spans="1:10" ht="15" customHeight="1" x14ac:dyDescent="0.35">
      <c r="A35" s="34">
        <v>13</v>
      </c>
      <c r="B35" s="60" t="s">
        <v>25</v>
      </c>
      <c r="C35" s="3" t="s">
        <v>13</v>
      </c>
      <c r="D35" s="10">
        <v>63</v>
      </c>
      <c r="E35" s="9">
        <f t="shared" si="0"/>
        <v>56.7</v>
      </c>
      <c r="F35" s="1">
        <v>15.04</v>
      </c>
      <c r="G35" s="36">
        <v>57</v>
      </c>
      <c r="H35" s="2">
        <f t="shared" si="1"/>
        <v>26.525573192239857</v>
      </c>
      <c r="I35" s="38">
        <f t="shared" ref="I35" si="11">H35+H36</f>
        <v>58.377425044091709</v>
      </c>
      <c r="J35" s="40">
        <v>0</v>
      </c>
    </row>
    <row r="36" spans="1:10" ht="15" customHeight="1" x14ac:dyDescent="0.35">
      <c r="A36" s="34"/>
      <c r="B36" s="61"/>
      <c r="C36" s="4" t="s">
        <v>14</v>
      </c>
      <c r="D36" s="11">
        <v>63</v>
      </c>
      <c r="E36" s="9">
        <f t="shared" si="0"/>
        <v>56.7</v>
      </c>
      <c r="F36" s="1">
        <v>18.059999999999999</v>
      </c>
      <c r="G36" s="37"/>
      <c r="H36" s="2">
        <f t="shared" si="1"/>
        <v>31.851851851851848</v>
      </c>
      <c r="I36" s="52"/>
      <c r="J36" s="41"/>
    </row>
    <row r="37" spans="1:10" ht="15" customHeight="1" x14ac:dyDescent="0.35">
      <c r="A37" s="42">
        <v>14</v>
      </c>
      <c r="B37" s="60" t="s">
        <v>26</v>
      </c>
      <c r="C37" s="5" t="s">
        <v>13</v>
      </c>
      <c r="D37" s="9">
        <v>16</v>
      </c>
      <c r="E37" s="9">
        <f t="shared" si="0"/>
        <v>14.4</v>
      </c>
      <c r="F37" s="1">
        <v>1.28</v>
      </c>
      <c r="G37" s="36">
        <v>14.6</v>
      </c>
      <c r="H37" s="2">
        <f t="shared" si="1"/>
        <v>8.8888888888888893</v>
      </c>
      <c r="I37" s="38">
        <f t="shared" ref="I37" si="12">H37+H38</f>
        <v>16.388888888888889</v>
      </c>
      <c r="J37" s="40">
        <v>0</v>
      </c>
    </row>
    <row r="38" spans="1:10" ht="15" customHeight="1" x14ac:dyDescent="0.35">
      <c r="A38" s="43"/>
      <c r="B38" s="35"/>
      <c r="C38" s="3" t="s">
        <v>14</v>
      </c>
      <c r="D38" s="10">
        <v>16</v>
      </c>
      <c r="E38" s="9">
        <f t="shared" si="0"/>
        <v>14.4</v>
      </c>
      <c r="F38" s="1">
        <v>1.08</v>
      </c>
      <c r="G38" s="37"/>
      <c r="H38" s="2">
        <f t="shared" si="1"/>
        <v>7.5</v>
      </c>
      <c r="I38" s="52"/>
      <c r="J38" s="41"/>
    </row>
    <row r="39" spans="1:10" ht="15" customHeight="1" x14ac:dyDescent="0.35">
      <c r="A39" s="46">
        <v>15</v>
      </c>
      <c r="B39" s="60" t="s">
        <v>27</v>
      </c>
      <c r="C39" s="5" t="s">
        <v>13</v>
      </c>
      <c r="D39" s="9">
        <v>63</v>
      </c>
      <c r="E39" s="9">
        <f t="shared" si="0"/>
        <v>56.7</v>
      </c>
      <c r="F39" s="1">
        <v>8.1300000000000008</v>
      </c>
      <c r="G39" s="36">
        <v>260.8</v>
      </c>
      <c r="H39" s="2">
        <f t="shared" si="1"/>
        <v>14.33862433862434</v>
      </c>
      <c r="I39" s="33">
        <f t="shared" ref="I39" si="13">H39+H40</f>
        <v>29.94708994708995</v>
      </c>
      <c r="J39" s="40">
        <v>0</v>
      </c>
    </row>
    <row r="40" spans="1:10" ht="15" customHeight="1" x14ac:dyDescent="0.35">
      <c r="A40" s="47"/>
      <c r="B40" s="35"/>
      <c r="C40" s="3" t="s">
        <v>14</v>
      </c>
      <c r="D40" s="10">
        <v>63</v>
      </c>
      <c r="E40" s="9">
        <f t="shared" si="0"/>
        <v>56.7</v>
      </c>
      <c r="F40" s="1">
        <v>8.85</v>
      </c>
      <c r="G40" s="37"/>
      <c r="H40" s="2">
        <f t="shared" si="1"/>
        <v>15.608465608465607</v>
      </c>
      <c r="I40" s="33"/>
      <c r="J40" s="41"/>
    </row>
    <row r="41" spans="1:10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6.01</v>
      </c>
      <c r="G41" s="30">
        <v>24.6</v>
      </c>
      <c r="H41" s="2">
        <f t="shared" si="1"/>
        <v>26.711111111111112</v>
      </c>
      <c r="I41" s="25">
        <f>F41*100/E41</f>
        <v>26.711111111111112</v>
      </c>
      <c r="J41" s="22">
        <v>0</v>
      </c>
    </row>
    <row r="42" spans="1:10" ht="15" customHeight="1" x14ac:dyDescent="0.35">
      <c r="A42" s="46">
        <v>17</v>
      </c>
      <c r="B42" s="44" t="s">
        <v>29</v>
      </c>
      <c r="C42" s="6" t="s">
        <v>13</v>
      </c>
      <c r="D42" s="13">
        <v>16</v>
      </c>
      <c r="E42" s="9">
        <f t="shared" si="0"/>
        <v>14.4</v>
      </c>
      <c r="F42" s="1">
        <v>2.08</v>
      </c>
      <c r="G42" s="36">
        <v>26.6</v>
      </c>
      <c r="H42" s="2" t="s">
        <v>11</v>
      </c>
      <c r="I42" s="38">
        <f>F43*100/E43</f>
        <v>6.25</v>
      </c>
      <c r="J42" s="48">
        <v>0</v>
      </c>
    </row>
    <row r="43" spans="1:10" ht="15" customHeight="1" x14ac:dyDescent="0.35">
      <c r="A43" s="47"/>
      <c r="B43" s="45"/>
      <c r="C43" s="13" t="s">
        <v>14</v>
      </c>
      <c r="D43" s="13">
        <v>16</v>
      </c>
      <c r="E43" s="13">
        <f t="shared" si="0"/>
        <v>14.4</v>
      </c>
      <c r="F43" s="1">
        <v>0.9</v>
      </c>
      <c r="G43" s="37"/>
      <c r="H43" s="2">
        <f t="shared" si="1"/>
        <v>6.25</v>
      </c>
      <c r="I43" s="39"/>
      <c r="J43" s="49"/>
    </row>
    <row r="44" spans="1:10" ht="15" customHeight="1" x14ac:dyDescent="0.35">
      <c r="A44" s="34">
        <v>18</v>
      </c>
      <c r="B44" s="35" t="s">
        <v>30</v>
      </c>
      <c r="C44" s="3" t="s">
        <v>13</v>
      </c>
      <c r="D44" s="10">
        <v>40</v>
      </c>
      <c r="E44" s="10">
        <f t="shared" si="0"/>
        <v>36</v>
      </c>
      <c r="F44" s="1">
        <v>8.31</v>
      </c>
      <c r="G44" s="36">
        <v>45.1</v>
      </c>
      <c r="H44" s="2">
        <f t="shared" si="1"/>
        <v>23.083333333333332</v>
      </c>
      <c r="I44" s="38">
        <f>(F44+F45)*100/E45</f>
        <v>88.311111111111117</v>
      </c>
      <c r="J44" s="40">
        <v>0</v>
      </c>
    </row>
    <row r="45" spans="1:10" ht="15" customHeight="1" x14ac:dyDescent="0.35">
      <c r="A45" s="34"/>
      <c r="B45" s="35"/>
      <c r="C45" s="3" t="s">
        <v>14</v>
      </c>
      <c r="D45" s="10">
        <v>25</v>
      </c>
      <c r="E45" s="9">
        <f t="shared" si="0"/>
        <v>22.5</v>
      </c>
      <c r="F45" s="1">
        <v>11.56</v>
      </c>
      <c r="G45" s="37"/>
      <c r="H45" s="2">
        <f t="shared" si="1"/>
        <v>51.37777777777778</v>
      </c>
      <c r="I45" s="39"/>
      <c r="J45" s="41"/>
    </row>
    <row r="46" spans="1:10" ht="15" customHeight="1" x14ac:dyDescent="0.35">
      <c r="A46" s="42">
        <v>19</v>
      </c>
      <c r="B46" s="44" t="s">
        <v>31</v>
      </c>
      <c r="C46" s="5" t="s">
        <v>13</v>
      </c>
      <c r="D46" s="9">
        <v>40</v>
      </c>
      <c r="E46" s="9">
        <f t="shared" si="0"/>
        <v>36</v>
      </c>
      <c r="F46" s="1">
        <v>5.0999999999999996</v>
      </c>
      <c r="G46" s="36">
        <v>57.5</v>
      </c>
      <c r="H46" s="2">
        <f t="shared" si="1"/>
        <v>14.166666666666664</v>
      </c>
      <c r="I46" s="38">
        <f t="shared" ref="I46" si="14">H46+H47</f>
        <v>25.194444444444443</v>
      </c>
      <c r="J46" s="40">
        <v>0</v>
      </c>
    </row>
    <row r="47" spans="1:10" ht="15" customHeight="1" x14ac:dyDescent="0.35">
      <c r="A47" s="43"/>
      <c r="B47" s="45"/>
      <c r="C47" s="4" t="s">
        <v>14</v>
      </c>
      <c r="D47" s="11">
        <v>40</v>
      </c>
      <c r="E47" s="9">
        <f t="shared" si="0"/>
        <v>36</v>
      </c>
      <c r="F47" s="1">
        <v>3.97</v>
      </c>
      <c r="G47" s="37"/>
      <c r="H47" s="2">
        <f t="shared" si="1"/>
        <v>11.027777777777779</v>
      </c>
      <c r="I47" s="39"/>
      <c r="J47" s="41"/>
    </row>
    <row r="48" spans="1:10" ht="15" customHeight="1" x14ac:dyDescent="0.35">
      <c r="A48" s="34">
        <v>20</v>
      </c>
      <c r="B48" s="57" t="s">
        <v>32</v>
      </c>
      <c r="C48" s="3" t="s">
        <v>13</v>
      </c>
      <c r="D48" s="10">
        <v>63</v>
      </c>
      <c r="E48" s="9">
        <f t="shared" si="0"/>
        <v>56.7</v>
      </c>
      <c r="F48" s="1">
        <v>15.89</v>
      </c>
      <c r="G48" s="36">
        <v>104.9</v>
      </c>
      <c r="H48" s="2">
        <f t="shared" si="1"/>
        <v>28.02469135802469</v>
      </c>
      <c r="I48" s="38">
        <f t="shared" ref="I48" si="15">H48+H49</f>
        <v>56.049382716049379</v>
      </c>
      <c r="J48" s="40">
        <v>0</v>
      </c>
    </row>
    <row r="49" spans="1:10" ht="15" customHeight="1" x14ac:dyDescent="0.35">
      <c r="A49" s="34"/>
      <c r="B49" s="57"/>
      <c r="C49" s="3" t="s">
        <v>14</v>
      </c>
      <c r="D49" s="10">
        <v>63</v>
      </c>
      <c r="E49" s="9">
        <f t="shared" si="0"/>
        <v>56.7</v>
      </c>
      <c r="F49" s="1">
        <v>15.89</v>
      </c>
      <c r="G49" s="37"/>
      <c r="H49" s="2">
        <f t="shared" si="1"/>
        <v>28.02469135802469</v>
      </c>
      <c r="I49" s="39"/>
      <c r="J49" s="41"/>
    </row>
    <row r="50" spans="1:10" ht="15" customHeight="1" x14ac:dyDescent="0.35">
      <c r="A50" s="42">
        <v>21</v>
      </c>
      <c r="B50" s="60" t="s">
        <v>33</v>
      </c>
      <c r="C50" s="5" t="s">
        <v>13</v>
      </c>
      <c r="D50" s="9">
        <v>80</v>
      </c>
      <c r="E50" s="9">
        <f t="shared" si="0"/>
        <v>72</v>
      </c>
      <c r="F50" s="1">
        <v>27.77</v>
      </c>
      <c r="G50" s="36">
        <v>39.5</v>
      </c>
      <c r="H50" s="2">
        <f t="shared" si="1"/>
        <v>38.569444444444443</v>
      </c>
      <c r="I50" s="38">
        <f t="shared" ref="I50" si="16">H50+H51</f>
        <v>71.791666666666657</v>
      </c>
      <c r="J50" s="40">
        <v>0</v>
      </c>
    </row>
    <row r="51" spans="1:10" ht="15" customHeight="1" x14ac:dyDescent="0.35">
      <c r="A51" s="43"/>
      <c r="B51" s="61"/>
      <c r="C51" s="4" t="s">
        <v>14</v>
      </c>
      <c r="D51" s="11">
        <v>80</v>
      </c>
      <c r="E51" s="9">
        <f t="shared" si="0"/>
        <v>72</v>
      </c>
      <c r="F51" s="1">
        <v>23.92</v>
      </c>
      <c r="G51" s="37"/>
      <c r="H51" s="2">
        <f t="shared" si="1"/>
        <v>33.222222222222221</v>
      </c>
      <c r="I51" s="39"/>
      <c r="J51" s="41"/>
    </row>
    <row r="52" spans="1:10" ht="15" customHeight="1" x14ac:dyDescent="0.35">
      <c r="A52" s="42">
        <v>22</v>
      </c>
      <c r="B52" s="60" t="s">
        <v>34</v>
      </c>
      <c r="C52" s="5" t="s">
        <v>13</v>
      </c>
      <c r="D52" s="9">
        <v>80</v>
      </c>
      <c r="E52" s="9">
        <f t="shared" si="0"/>
        <v>72</v>
      </c>
      <c r="F52" s="1">
        <v>26.19</v>
      </c>
      <c r="G52" s="36">
        <v>57.8</v>
      </c>
      <c r="H52" s="2">
        <f t="shared" si="1"/>
        <v>36.375</v>
      </c>
      <c r="I52" s="38">
        <f>H52+H53</f>
        <v>77.763888888888886</v>
      </c>
      <c r="J52" s="40">
        <v>0</v>
      </c>
    </row>
    <row r="53" spans="1:10" ht="15" customHeight="1" x14ac:dyDescent="0.35">
      <c r="A53" s="43"/>
      <c r="B53" s="61"/>
      <c r="C53" s="4" t="s">
        <v>14</v>
      </c>
      <c r="D53" s="11">
        <v>80</v>
      </c>
      <c r="E53" s="9">
        <f t="shared" si="0"/>
        <v>72</v>
      </c>
      <c r="F53" s="1">
        <v>29.8</v>
      </c>
      <c r="G53" s="37"/>
      <c r="H53" s="2">
        <f t="shared" si="1"/>
        <v>41.388888888888886</v>
      </c>
      <c r="I53" s="39"/>
      <c r="J53" s="41"/>
    </row>
    <row r="54" spans="1:10" ht="15" customHeight="1" x14ac:dyDescent="0.35">
      <c r="A54" s="34">
        <v>23</v>
      </c>
      <c r="B54" s="35" t="s">
        <v>35</v>
      </c>
      <c r="C54" s="3" t="s">
        <v>13</v>
      </c>
      <c r="D54" s="10">
        <v>63</v>
      </c>
      <c r="E54" s="9">
        <f t="shared" si="0"/>
        <v>56.7</v>
      </c>
      <c r="F54" s="29">
        <v>11.32</v>
      </c>
      <c r="G54" s="36">
        <v>265.10000000000002</v>
      </c>
      <c r="H54" s="2">
        <f t="shared" si="1"/>
        <v>19.964726631393297</v>
      </c>
      <c r="I54" s="38">
        <f t="shared" ref="I54" si="17">H54+H55</f>
        <v>31.075837742504408</v>
      </c>
      <c r="J54" s="40">
        <v>0</v>
      </c>
    </row>
    <row r="55" spans="1:10" ht="15" customHeight="1" x14ac:dyDescent="0.35">
      <c r="A55" s="34"/>
      <c r="B55" s="35"/>
      <c r="C55" s="3" t="s">
        <v>14</v>
      </c>
      <c r="D55" s="10">
        <v>63</v>
      </c>
      <c r="E55" s="9">
        <f t="shared" si="0"/>
        <v>56.7</v>
      </c>
      <c r="F55" s="1">
        <v>6.3</v>
      </c>
      <c r="G55" s="37"/>
      <c r="H55" s="2">
        <f t="shared" si="1"/>
        <v>11.111111111111111</v>
      </c>
      <c r="I55" s="39"/>
      <c r="J55" s="41"/>
    </row>
    <row r="56" spans="1:10" ht="15" customHeight="1" x14ac:dyDescent="0.35">
      <c r="A56" s="42">
        <v>24</v>
      </c>
      <c r="B56" s="60" t="s">
        <v>36</v>
      </c>
      <c r="C56" s="5" t="s">
        <v>13</v>
      </c>
      <c r="D56" s="9">
        <v>63</v>
      </c>
      <c r="E56" s="9">
        <f t="shared" si="0"/>
        <v>56.7</v>
      </c>
      <c r="F56" s="1">
        <v>19.350000000000001</v>
      </c>
      <c r="G56" s="36">
        <v>35.1</v>
      </c>
      <c r="H56" s="2">
        <f t="shared" si="1"/>
        <v>34.126984126984127</v>
      </c>
      <c r="I56" s="38">
        <f>H56+H57</f>
        <v>65.449735449735456</v>
      </c>
      <c r="J56" s="40">
        <v>0</v>
      </c>
    </row>
    <row r="57" spans="1:10" ht="15" customHeight="1" x14ac:dyDescent="0.35">
      <c r="A57" s="43"/>
      <c r="B57" s="61"/>
      <c r="C57" s="4" t="s">
        <v>14</v>
      </c>
      <c r="D57" s="11">
        <v>63</v>
      </c>
      <c r="E57" s="9">
        <f t="shared" si="0"/>
        <v>56.7</v>
      </c>
      <c r="F57" s="1">
        <v>17.760000000000002</v>
      </c>
      <c r="G57" s="37"/>
      <c r="H57" s="2">
        <f t="shared" si="1"/>
        <v>31.322751322751326</v>
      </c>
      <c r="I57" s="39"/>
      <c r="J57" s="41"/>
    </row>
    <row r="58" spans="1:10" ht="15" customHeight="1" x14ac:dyDescent="0.35">
      <c r="A58" s="34">
        <v>25</v>
      </c>
      <c r="B58" s="35" t="s">
        <v>37</v>
      </c>
      <c r="C58" s="3" t="s">
        <v>13</v>
      </c>
      <c r="D58" s="10">
        <v>40</v>
      </c>
      <c r="E58" s="9">
        <f t="shared" si="0"/>
        <v>36</v>
      </c>
      <c r="F58" s="1">
        <v>6.8</v>
      </c>
      <c r="G58" s="36">
        <v>34.700000000000003</v>
      </c>
      <c r="H58" s="2">
        <f t="shared" si="1"/>
        <v>18.888888888888889</v>
      </c>
      <c r="I58" s="38">
        <f>(F58+F59)*100/E58</f>
        <v>58.194444444444443</v>
      </c>
      <c r="J58" s="40">
        <v>0</v>
      </c>
    </row>
    <row r="59" spans="1:10" ht="15" customHeight="1" x14ac:dyDescent="0.35">
      <c r="A59" s="34"/>
      <c r="B59" s="35"/>
      <c r="C59" s="3" t="s">
        <v>14</v>
      </c>
      <c r="D59" s="10">
        <v>63</v>
      </c>
      <c r="E59" s="9">
        <f t="shared" si="0"/>
        <v>56.7</v>
      </c>
      <c r="F59" s="1">
        <v>14.15</v>
      </c>
      <c r="G59" s="37"/>
      <c r="H59" s="2">
        <f t="shared" si="1"/>
        <v>24.95590828924162</v>
      </c>
      <c r="I59" s="39"/>
      <c r="J59" s="41"/>
    </row>
    <row r="60" spans="1:10" ht="15" customHeight="1" x14ac:dyDescent="0.35">
      <c r="A60" s="42">
        <v>26</v>
      </c>
      <c r="B60" s="60" t="s">
        <v>38</v>
      </c>
      <c r="C60" s="5" t="s">
        <v>13</v>
      </c>
      <c r="D60" s="9">
        <v>40</v>
      </c>
      <c r="E60" s="9">
        <f t="shared" si="0"/>
        <v>36</v>
      </c>
      <c r="F60" s="1">
        <v>9.93</v>
      </c>
      <c r="G60" s="36">
        <v>23.4</v>
      </c>
      <c r="H60" s="2">
        <f t="shared" si="1"/>
        <v>27.583333333333332</v>
      </c>
      <c r="I60" s="38">
        <f t="shared" ref="I60" si="18">H60+H61</f>
        <v>56.694444444444443</v>
      </c>
      <c r="J60" s="40">
        <v>0</v>
      </c>
    </row>
    <row r="61" spans="1:10" ht="15" customHeight="1" x14ac:dyDescent="0.35">
      <c r="A61" s="43"/>
      <c r="B61" s="61"/>
      <c r="C61" s="4" t="s">
        <v>14</v>
      </c>
      <c r="D61" s="11">
        <v>40</v>
      </c>
      <c r="E61" s="9">
        <f t="shared" si="0"/>
        <v>36</v>
      </c>
      <c r="F61" s="1">
        <v>10.48</v>
      </c>
      <c r="G61" s="37"/>
      <c r="H61" s="2">
        <f t="shared" si="1"/>
        <v>29.111111111111111</v>
      </c>
      <c r="I61" s="39"/>
      <c r="J61" s="41"/>
    </row>
    <row r="62" spans="1:10" ht="15" customHeight="1" x14ac:dyDescent="0.35">
      <c r="A62" s="34">
        <v>27</v>
      </c>
      <c r="B62" s="60" t="s">
        <v>39</v>
      </c>
      <c r="C62" s="5" t="s">
        <v>13</v>
      </c>
      <c r="D62" s="9">
        <v>80</v>
      </c>
      <c r="E62" s="9">
        <f t="shared" si="0"/>
        <v>72</v>
      </c>
      <c r="F62" s="1">
        <v>17.7</v>
      </c>
      <c r="G62" s="36">
        <v>373.7</v>
      </c>
      <c r="H62" s="2">
        <f t="shared" si="1"/>
        <v>24.583333333333332</v>
      </c>
      <c r="I62" s="38">
        <f t="shared" ref="I62" si="19">H62+H63</f>
        <v>45.402777777777771</v>
      </c>
      <c r="J62" s="40">
        <v>0</v>
      </c>
    </row>
    <row r="63" spans="1:10" ht="15" customHeight="1" x14ac:dyDescent="0.35">
      <c r="A63" s="34"/>
      <c r="B63" s="61"/>
      <c r="C63" s="4" t="s">
        <v>14</v>
      </c>
      <c r="D63" s="11">
        <v>80</v>
      </c>
      <c r="E63" s="9">
        <f t="shared" si="0"/>
        <v>72</v>
      </c>
      <c r="F63" s="1">
        <v>14.99</v>
      </c>
      <c r="G63" s="37"/>
      <c r="H63" s="2">
        <f t="shared" si="1"/>
        <v>20.819444444444443</v>
      </c>
      <c r="I63" s="39"/>
      <c r="J63" s="41"/>
    </row>
    <row r="64" spans="1:10" ht="15" customHeight="1" x14ac:dyDescent="0.35">
      <c r="A64" s="42">
        <v>28</v>
      </c>
      <c r="B64" s="35" t="s">
        <v>40</v>
      </c>
      <c r="C64" s="3" t="s">
        <v>13</v>
      </c>
      <c r="D64" s="10">
        <v>40</v>
      </c>
      <c r="E64" s="9">
        <f t="shared" si="0"/>
        <v>36</v>
      </c>
      <c r="F64" s="1">
        <v>16.54</v>
      </c>
      <c r="G64" s="36">
        <v>17.100000000000001</v>
      </c>
      <c r="H64" s="2">
        <f t="shared" si="1"/>
        <v>45.944444444444443</v>
      </c>
      <c r="I64" s="38">
        <f t="shared" ref="I64" si="20">H64+H65</f>
        <v>87.277777777777771</v>
      </c>
      <c r="J64" s="40">
        <v>0</v>
      </c>
    </row>
    <row r="65" spans="1:10" ht="15" customHeight="1" x14ac:dyDescent="0.35">
      <c r="A65" s="43"/>
      <c r="B65" s="35"/>
      <c r="C65" s="3" t="s">
        <v>14</v>
      </c>
      <c r="D65" s="10">
        <v>40</v>
      </c>
      <c r="E65" s="9">
        <f t="shared" si="0"/>
        <v>36</v>
      </c>
      <c r="F65" s="1">
        <v>14.88</v>
      </c>
      <c r="G65" s="37"/>
      <c r="H65" s="2">
        <f t="shared" si="1"/>
        <v>41.333333333333336</v>
      </c>
      <c r="I65" s="39"/>
      <c r="J65" s="41"/>
    </row>
    <row r="66" spans="1:10" ht="15" customHeight="1" x14ac:dyDescent="0.35">
      <c r="A66" s="34">
        <v>29</v>
      </c>
      <c r="B66" s="60" t="s">
        <v>41</v>
      </c>
      <c r="C66" s="5" t="s">
        <v>13</v>
      </c>
      <c r="D66" s="9">
        <v>63</v>
      </c>
      <c r="E66" s="9">
        <f t="shared" si="0"/>
        <v>56.7</v>
      </c>
      <c r="F66" s="1">
        <v>21.13</v>
      </c>
      <c r="G66" s="36">
        <v>45.5</v>
      </c>
      <c r="H66" s="2">
        <f t="shared" si="1"/>
        <v>37.266313932980594</v>
      </c>
      <c r="I66" s="38">
        <f t="shared" ref="I66" si="21">H66+H67</f>
        <v>63.615520282186942</v>
      </c>
      <c r="J66" s="40">
        <v>0</v>
      </c>
    </row>
    <row r="67" spans="1:10" ht="15" customHeight="1" x14ac:dyDescent="0.35">
      <c r="A67" s="34"/>
      <c r="B67" s="61"/>
      <c r="C67" s="4" t="s">
        <v>14</v>
      </c>
      <c r="D67" s="11">
        <v>63</v>
      </c>
      <c r="E67" s="9">
        <f t="shared" si="0"/>
        <v>56.7</v>
      </c>
      <c r="F67" s="1">
        <v>14.94</v>
      </c>
      <c r="G67" s="37"/>
      <c r="H67" s="2">
        <f t="shared" si="1"/>
        <v>26.349206349206348</v>
      </c>
      <c r="I67" s="39"/>
      <c r="J67" s="41"/>
    </row>
    <row r="68" spans="1:10" ht="15" customHeight="1" x14ac:dyDescent="0.35">
      <c r="A68" s="42">
        <v>30</v>
      </c>
      <c r="B68" s="35" t="s">
        <v>42</v>
      </c>
      <c r="C68" s="3" t="s">
        <v>13</v>
      </c>
      <c r="D68" s="10">
        <v>40</v>
      </c>
      <c r="E68" s="9">
        <f t="shared" si="0"/>
        <v>36</v>
      </c>
      <c r="F68" s="1">
        <v>14.09</v>
      </c>
      <c r="G68" s="36">
        <v>40.1</v>
      </c>
      <c r="H68" s="2">
        <f t="shared" si="1"/>
        <v>39.138888888888886</v>
      </c>
      <c r="I68" s="38">
        <f t="shared" ref="I68" si="22">H68+H69</f>
        <v>80.277777777777771</v>
      </c>
      <c r="J68" s="40">
        <v>0</v>
      </c>
    </row>
    <row r="69" spans="1:10" x14ac:dyDescent="0.35">
      <c r="A69" s="43"/>
      <c r="B69" s="35"/>
      <c r="C69" s="3" t="s">
        <v>14</v>
      </c>
      <c r="D69" s="10">
        <v>40</v>
      </c>
      <c r="E69" s="9">
        <f t="shared" si="0"/>
        <v>36</v>
      </c>
      <c r="F69" s="1">
        <v>14.81</v>
      </c>
      <c r="G69" s="37"/>
      <c r="H69" s="2">
        <f t="shared" si="1"/>
        <v>41.138888888888886</v>
      </c>
      <c r="I69" s="39"/>
      <c r="J69" s="41"/>
    </row>
    <row r="70" spans="1:10" x14ac:dyDescent="0.35">
      <c r="A70" s="90">
        <v>31</v>
      </c>
      <c r="B70" s="92" t="s">
        <v>43</v>
      </c>
      <c r="C70" s="13" t="s">
        <v>13</v>
      </c>
      <c r="D70" s="13">
        <v>25</v>
      </c>
      <c r="E70" s="13">
        <f t="shared" si="0"/>
        <v>22.5</v>
      </c>
      <c r="F70" s="1">
        <v>3.43</v>
      </c>
      <c r="G70" s="94">
        <v>10.199999999999999</v>
      </c>
      <c r="H70" s="17">
        <f t="shared" si="1"/>
        <v>15.244444444444444</v>
      </c>
      <c r="I70" s="33">
        <f t="shared" ref="I70" si="23">H70+H71</f>
        <v>28.888888888888886</v>
      </c>
      <c r="J70" s="40">
        <f>E70-F70-F71-G70</f>
        <v>5.8000000000000007</v>
      </c>
    </row>
    <row r="71" spans="1:10" ht="15" thickBot="1" x14ac:dyDescent="0.4">
      <c r="A71" s="91"/>
      <c r="B71" s="93"/>
      <c r="C71" s="14" t="s">
        <v>14</v>
      </c>
      <c r="D71" s="14">
        <v>25</v>
      </c>
      <c r="E71" s="14">
        <f t="shared" si="0"/>
        <v>22.5</v>
      </c>
      <c r="F71" s="23">
        <v>3.07</v>
      </c>
      <c r="G71" s="95"/>
      <c r="H71" s="24">
        <f t="shared" si="1"/>
        <v>13.644444444444444</v>
      </c>
      <c r="I71" s="96"/>
      <c r="J71" s="97"/>
    </row>
    <row r="74" spans="1:10" ht="18.75" customHeight="1" x14ac:dyDescent="0.35">
      <c r="D74" s="31" t="s">
        <v>50</v>
      </c>
      <c r="E74" s="31"/>
      <c r="F74" s="31"/>
      <c r="G74" s="31"/>
      <c r="H74" s="31" t="s">
        <v>51</v>
      </c>
      <c r="I74" s="32"/>
    </row>
  </sheetData>
  <mergeCells count="167">
    <mergeCell ref="L2:L3"/>
    <mergeCell ref="A68:A69"/>
    <mergeCell ref="B68:B69"/>
    <mergeCell ref="G68:G69"/>
    <mergeCell ref="I68:I69"/>
    <mergeCell ref="J68:J69"/>
    <mergeCell ref="A70:A71"/>
    <mergeCell ref="B70:B71"/>
    <mergeCell ref="G70:G71"/>
    <mergeCell ref="I70:I71"/>
    <mergeCell ref="J70:J71"/>
    <mergeCell ref="J35:J36"/>
    <mergeCell ref="A66:A67"/>
    <mergeCell ref="B66:B67"/>
    <mergeCell ref="G66:G67"/>
    <mergeCell ref="I66:I67"/>
    <mergeCell ref="J66:J67"/>
    <mergeCell ref="A37:A38"/>
    <mergeCell ref="B37:B38"/>
    <mergeCell ref="G37:G38"/>
    <mergeCell ref="I37:I38"/>
    <mergeCell ref="J37:J38"/>
    <mergeCell ref="A39:A40"/>
    <mergeCell ref="B39:B40"/>
    <mergeCell ref="I56:I57"/>
    <mergeCell ref="J56:J57"/>
    <mergeCell ref="A58:A59"/>
    <mergeCell ref="J54:J55"/>
    <mergeCell ref="A48:A49"/>
    <mergeCell ref="B48:B49"/>
    <mergeCell ref="G48:G49"/>
    <mergeCell ref="I48:I49"/>
    <mergeCell ref="J48:J49"/>
    <mergeCell ref="A50:A51"/>
    <mergeCell ref="B50:B51"/>
    <mergeCell ref="G50:G51"/>
    <mergeCell ref="I50:I51"/>
    <mergeCell ref="J50:J51"/>
    <mergeCell ref="A54:A55"/>
    <mergeCell ref="B54:B55"/>
    <mergeCell ref="G54:G55"/>
    <mergeCell ref="I54:I55"/>
    <mergeCell ref="A52:A53"/>
    <mergeCell ref="B52:B53"/>
    <mergeCell ref="G52:G53"/>
    <mergeCell ref="I52:I53"/>
    <mergeCell ref="J52:J53"/>
    <mergeCell ref="B58:B59"/>
    <mergeCell ref="A35:A36"/>
    <mergeCell ref="B35:B36"/>
    <mergeCell ref="G35:G36"/>
    <mergeCell ref="I35:I36"/>
    <mergeCell ref="A29:A30"/>
    <mergeCell ref="B29:B30"/>
    <mergeCell ref="G29:G30"/>
    <mergeCell ref="I29:I30"/>
    <mergeCell ref="G21:G22"/>
    <mergeCell ref="I21:I22"/>
    <mergeCell ref="B27:B28"/>
    <mergeCell ref="A21:A22"/>
    <mergeCell ref="A27:A28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G58:G59"/>
    <mergeCell ref="I58:I59"/>
    <mergeCell ref="J58:J59"/>
    <mergeCell ref="I64:I65"/>
    <mergeCell ref="J64:J65"/>
    <mergeCell ref="A60:A61"/>
    <mergeCell ref="B60:B61"/>
    <mergeCell ref="G60:G61"/>
    <mergeCell ref="I60:I61"/>
    <mergeCell ref="J60:J61"/>
    <mergeCell ref="A62:A63"/>
    <mergeCell ref="B62:B63"/>
    <mergeCell ref="G62:G63"/>
    <mergeCell ref="I62:I63"/>
    <mergeCell ref="J62:J63"/>
    <mergeCell ref="A64:A65"/>
    <mergeCell ref="B64:B65"/>
    <mergeCell ref="G64:G65"/>
    <mergeCell ref="A56:A57"/>
    <mergeCell ref="B56:B57"/>
    <mergeCell ref="G56:G57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B15:B18"/>
    <mergeCell ref="A25:A26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25:B26"/>
    <mergeCell ref="B21:B22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4:A45"/>
    <mergeCell ref="B44:B45"/>
    <mergeCell ref="G44:G45"/>
    <mergeCell ref="I44:I45"/>
    <mergeCell ref="J44:J45"/>
    <mergeCell ref="A46:A47"/>
    <mergeCell ref="B46:B47"/>
    <mergeCell ref="G46:G47"/>
    <mergeCell ref="I46:I47"/>
    <mergeCell ref="J46:J47"/>
    <mergeCell ref="J39:J40"/>
    <mergeCell ref="A42:A43"/>
    <mergeCell ref="B42:B43"/>
    <mergeCell ref="G42:G43"/>
    <mergeCell ref="I42:I43"/>
    <mergeCell ref="J42:J43"/>
    <mergeCell ref="G39:G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апрель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2024-09-27T05:02:00Z</cp:lastPrinted>
  <dcterms:created xsi:type="dcterms:W3CDTF">2021-07-30T04:27:11Z</dcterms:created>
  <dcterms:modified xsi:type="dcterms:W3CDTF">2025-03-31T10:06:37Z</dcterms:modified>
</cp:coreProperties>
</file>