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4075" windowHeight="12135"/>
  </bookViews>
  <sheets>
    <sheet name="2025-1 кв." sheetId="2" r:id="rId1"/>
  </sheets>
  <calcPr calcId="152511"/>
</workbook>
</file>

<file path=xl/calcChain.xml><?xml version="1.0" encoding="utf-8"?>
<calcChain xmlns="http://schemas.openxmlformats.org/spreadsheetml/2006/main">
  <c r="F15" i="2" l="1"/>
  <c r="F34" i="2"/>
  <c r="F19" i="2"/>
  <c r="F13" i="2" l="1"/>
  <c r="F6" i="2"/>
  <c r="F5" i="2" l="1"/>
  <c r="G6" i="2"/>
  <c r="H6" i="2"/>
  <c r="H5" i="2" l="1"/>
  <c r="G5" i="2"/>
</calcChain>
</file>

<file path=xl/sharedStrings.xml><?xml version="1.0" encoding="utf-8"?>
<sst xmlns="http://schemas.openxmlformats.org/spreadsheetml/2006/main" count="201" uniqueCount="99">
  <si>
    <t>1.1</t>
  </si>
  <si>
    <t>1.2</t>
  </si>
  <si>
    <t>1.3</t>
  </si>
  <si>
    <t>шт</t>
  </si>
  <si>
    <t>2</t>
  </si>
  <si>
    <t>2.1</t>
  </si>
  <si>
    <t>3.1</t>
  </si>
  <si>
    <t>3.2</t>
  </si>
  <si>
    <t>Кол-во</t>
  </si>
  <si>
    <t>Срок исполнения</t>
  </si>
  <si>
    <t>1.4</t>
  </si>
  <si>
    <t>1.5</t>
  </si>
  <si>
    <t>Автоматизированная система коммерческого учета электроэнергии, в том числе:</t>
  </si>
  <si>
    <t>Строительство и реконструкция объектов, в том числе:</t>
  </si>
  <si>
    <t>Проектно-изыскательские работы, в том числе:</t>
  </si>
  <si>
    <t>сентябрь</t>
  </si>
  <si>
    <t>усл.</t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</si>
  <si>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</si>
  <si>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</si>
  <si>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</si>
  <si>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</si>
  <si>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</si>
  <si>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</si>
  <si>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</si>
  <si>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</si>
  <si>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</si>
  <si>
    <t>4.10</t>
  </si>
  <si>
    <t>5.1</t>
  </si>
  <si>
    <t>№ п./п</t>
  </si>
  <si>
    <t>Замена устаревшего оборудования и ЛЭП, в том числе:</t>
  </si>
  <si>
    <t>Ремонт ТП, РП, КТП</t>
  </si>
  <si>
    <t>шт.</t>
  </si>
  <si>
    <t>Замена прислонных шкафов</t>
  </si>
  <si>
    <t>Внедрение телемеханики РП/ТП-10/0,4</t>
  </si>
  <si>
    <t>5.2</t>
  </si>
  <si>
    <t>5.3</t>
  </si>
  <si>
    <t>Всего утверждено</t>
  </si>
  <si>
    <t xml:space="preserve">Сумма инвестиций тыс.тенге </t>
  </si>
  <si>
    <t>Фактическое</t>
  </si>
  <si>
    <t>Место расположение (район)</t>
  </si>
  <si>
    <t>Стадия исполнения</t>
  </si>
  <si>
    <t xml:space="preserve">I квартал </t>
  </si>
  <si>
    <t>Всего :</t>
  </si>
  <si>
    <t xml:space="preserve">Мероприятия </t>
  </si>
  <si>
    <t>1.6</t>
  </si>
  <si>
    <t>Замена изоляторов на ВЛ-220 кВ "ЦГПП-Батыс"</t>
  </si>
  <si>
    <t>Замена терминалов защит</t>
  </si>
  <si>
    <t>Релейная защита, в том числе:</t>
  </si>
  <si>
    <t>км</t>
  </si>
  <si>
    <t>5.4</t>
  </si>
  <si>
    <t>5.5</t>
  </si>
  <si>
    <t>Ед. измерения</t>
  </si>
  <si>
    <t>Алматинский, Байконурский, Есильский, Сарыаркинский</t>
  </si>
  <si>
    <t>Алматинский</t>
  </si>
  <si>
    <t>Сарыаркинский</t>
  </si>
  <si>
    <t>4</t>
  </si>
  <si>
    <t>Замена КЛ-10 кВ</t>
  </si>
  <si>
    <t>Замена КЛ-0,4 кВ</t>
  </si>
  <si>
    <t>Противоаварийная автоматика энергоузла г.Нур-Султан</t>
  </si>
  <si>
    <t>Проектирование "Установка АСКУЭ МЖФ (поквартирно, ОДПУ, ЮЛ)"</t>
  </si>
  <si>
    <t>декабрь</t>
  </si>
  <si>
    <t>корректировка</t>
  </si>
  <si>
    <t>Реконструкция ВЛ-10 кВ с переводом на СИП (с кап.ремонт)</t>
  </si>
  <si>
    <t>Реконструкция ВЛ-0,4 кВ с переводом на СИП (с кап.ремонт)</t>
  </si>
  <si>
    <t>Замена оборудования в ТП</t>
  </si>
  <si>
    <t>4.11</t>
  </si>
  <si>
    <t>4.12</t>
  </si>
  <si>
    <t>Алматинский, Байконурский, Сарыаркинский</t>
  </si>
  <si>
    <t>Акмолинская обл.</t>
  </si>
  <si>
    <t>ремонтная программа с мая по сентябрь</t>
  </si>
  <si>
    <t>Замена аккумуляторной батареи (ПС "ВПР", "Левобережная", "Центральная", "Чубары", "ИКИ")</t>
  </si>
  <si>
    <t>Замена выпрямительного устройства на ПС "Школьная"</t>
  </si>
  <si>
    <t>Заземление нейтрали сети 10, 20 кВ через ДГР на "Чубары"</t>
  </si>
  <si>
    <t>Капитальный ремонт (СМР) «Установка приборов учета АСКУЭ на границе балансовой принадлежности между АО «Астана-РЭК» и МЖФ» в количестве 1590ПУ в 245 ТП (ранее внедренный в 2017г.)</t>
  </si>
  <si>
    <t xml:space="preserve"> Капитальный ремонт проекта "Внедрение АСКУЭ частного сектора и объектов АО "Астана-РЭК" с модернизацией воздушных вводов на СИП" в количестве 1852 ПУ в 111 ТП (ранее внедренный в 2017г.)</t>
  </si>
  <si>
    <t>3.3</t>
  </si>
  <si>
    <t>Установка АСКУЭ (поквартирно, ОДПУ, ЮЛ)</t>
  </si>
  <si>
    <t>Демонтаж и новое строительство ТП</t>
  </si>
  <si>
    <t>Замена оборудования в РП, ТП-10/0,4 кВ (9шт.)</t>
  </si>
  <si>
    <t>Демонтаж и новое строительство ТП-10/0,4 кВ (2 шт.)</t>
  </si>
  <si>
    <t>Строительство РПП с выносом сетей от ТП-64, расположенного по адресу: улица 150 лет Абая</t>
  </si>
  <si>
    <t>Замена кабельных линий 10 кВ (19 линий)</t>
  </si>
  <si>
    <t>4.13</t>
  </si>
  <si>
    <t xml:space="preserve">Замена кабельных линий 10 кВ (V-проект) </t>
  </si>
  <si>
    <t>Проектирование замены оборудования в  РП, ТП</t>
  </si>
  <si>
    <t>Проектирование замены оборудования РП, ТП</t>
  </si>
  <si>
    <t>Проектирование капитального ремонта проекта «Установка приборов учета АСКУЭ на границе балансовой принадлежности между АО «Астана-РЭК» и МЖФ II» в количестве 630ПУ в 130 ТП (ранее внедренный в 2017г.)</t>
  </si>
  <si>
    <t>Проектирование капитального ремонта "АСКУЭ РП, ТП" в количестве 4128  ПУ (ранее внедренный в 2019 году).</t>
  </si>
  <si>
    <t>Проектирование капитального ремонта проекта «Внедрение АСКУЭ частного сектора и объектов АО «Астана-РЭК» смодернизацией воздушных вводов на самонесущие изолированные провода (СИП)» количестве 3155 ПУ (ранее внедренный в 2019 году)</t>
  </si>
  <si>
    <t>5.6</t>
  </si>
  <si>
    <t>Алматинский, Байконурский, Есильский</t>
  </si>
  <si>
    <t>Есильский</t>
  </si>
  <si>
    <t>Алматинский, Сарыаркинский</t>
  </si>
  <si>
    <t>Алматинский, Есильский, Сарыаркинский</t>
  </si>
  <si>
    <t>Байконурский</t>
  </si>
  <si>
    <t>Информация о ходе исполнения утвержденной инвестиционной программы АО "Астана-РЭК" на 2025 год за I квартал</t>
  </si>
  <si>
    <t>проводится конкурсные процедуры на портале госзакупок</t>
  </si>
  <si>
    <t>4.14</t>
  </si>
  <si>
    <t>Компенсация реактивной мощности в сети 220-110кВ и установка УШР на ПС 110/10/6 кВ "Западная"(1 этап по договору)(срок исполнения перенесен с 2024 года)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</si>
</sst>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_-* #,##0.00_-;\-* #,##0.00_-;_-* &quot;-&quot;??_-;_-@_-"/>
    <numFmt numFmtId="166" formatCode="\ #,##0.00&quot;р. &quot;;\-#,##0.00&quot;р. &quot;;&quot; -&quot;#&quot;р. &quot;;@\ "/>
    <numFmt numFmtId="167" formatCode="_-* #,##0_р_._-;\-* #,##0_р_._-;_-* &quot;-&quot;??_р_._-;_-@_-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Times New Roman Cyr"/>
      <family val="1"/>
      <charset val="204"/>
    </font>
    <font>
      <b/>
      <sz val="18"/>
      <color theme="3"/>
      <name val="Cambria"/>
      <family val="2"/>
      <charset val="204"/>
      <scheme val="maj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91">
    <xf numFmtId="0" fontId="0" fillId="0" borderId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8" fillId="0" borderId="0"/>
    <xf numFmtId="0" fontId="19" fillId="0" borderId="0"/>
    <xf numFmtId="0" fontId="18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8" fillId="0" borderId="0"/>
    <xf numFmtId="0" fontId="20" fillId="0" borderId="0"/>
    <xf numFmtId="166" fontId="20" fillId="0" borderId="0" applyFill="0" applyBorder="0" applyAlignment="0" applyProtection="0"/>
    <xf numFmtId="0" fontId="21" fillId="0" borderId="0" applyNumberFormat="0" applyFill="0" applyBorder="0" applyAlignment="0" applyProtection="0"/>
    <xf numFmtId="0" fontId="1" fillId="8" borderId="8" applyNumberFormat="0" applyFont="0" applyAlignment="0" applyProtection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9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24">
    <xf numFmtId="0" fontId="0" fillId="0" borderId="0" xfId="0"/>
    <xf numFmtId="3" fontId="22" fillId="0" borderId="23" xfId="0" applyNumberFormat="1" applyFont="1" applyFill="1" applyBorder="1" applyAlignment="1">
      <alignment horizontal="center" vertical="center" wrapText="1"/>
    </xf>
    <xf numFmtId="3" fontId="22" fillId="0" borderId="11" xfId="0" applyNumberFormat="1" applyFont="1" applyFill="1" applyBorder="1" applyAlignment="1">
      <alignment horizontal="center" vertical="center" wrapText="1"/>
    </xf>
    <xf numFmtId="3" fontId="22" fillId="0" borderId="10" xfId="0" applyNumberFormat="1" applyFont="1" applyFill="1" applyBorder="1" applyAlignment="1">
      <alignment horizontal="center" vertical="center" wrapText="1"/>
    </xf>
    <xf numFmtId="3" fontId="22" fillId="0" borderId="12" xfId="0" applyNumberFormat="1" applyFont="1" applyFill="1" applyBorder="1" applyAlignment="1">
      <alignment horizontal="center" vertical="center" wrapText="1"/>
    </xf>
    <xf numFmtId="0" fontId="24" fillId="0" borderId="0" xfId="0" applyFont="1" applyFill="1"/>
    <xf numFmtId="0" fontId="26" fillId="0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Fill="1"/>
    <xf numFmtId="3" fontId="24" fillId="0" borderId="0" xfId="0" applyNumberFormat="1" applyFont="1" applyFill="1" applyAlignment="1">
      <alignment vertical="center"/>
    </xf>
    <xf numFmtId="0" fontId="27" fillId="0" borderId="0" xfId="0" applyFont="1" applyFill="1" applyAlignment="1">
      <alignment horizontal="right"/>
    </xf>
    <xf numFmtId="3" fontId="23" fillId="0" borderId="10" xfId="0" applyNumberFormat="1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vertical="center" wrapText="1"/>
    </xf>
    <xf numFmtId="0" fontId="22" fillId="0" borderId="10" xfId="0" applyNumberFormat="1" applyFont="1" applyFill="1" applyBorder="1" applyAlignment="1" applyProtection="1">
      <alignment horizontal="center" vertical="center" wrapText="1"/>
    </xf>
    <xf numFmtId="3" fontId="22" fillId="0" borderId="10" xfId="0" applyNumberFormat="1" applyFont="1" applyFill="1" applyBorder="1" applyAlignment="1">
      <alignment vertical="center" wrapText="1"/>
    </xf>
    <xf numFmtId="3" fontId="22" fillId="0" borderId="20" xfId="0" applyNumberFormat="1" applyFont="1" applyFill="1" applyBorder="1" applyAlignment="1">
      <alignment horizontal="center" vertical="center" wrapText="1"/>
    </xf>
    <xf numFmtId="0" fontId="22" fillId="0" borderId="10" xfId="0" applyNumberFormat="1" applyFont="1" applyFill="1" applyBorder="1" applyAlignment="1" applyProtection="1">
      <alignment vertical="center" wrapText="1"/>
    </xf>
    <xf numFmtId="0" fontId="22" fillId="0" borderId="10" xfId="0" applyFont="1" applyFill="1" applyBorder="1" applyAlignment="1">
      <alignment horizontal="center" vertical="center" wrapText="1"/>
    </xf>
    <xf numFmtId="0" fontId="23" fillId="0" borderId="29" xfId="0" applyNumberFormat="1" applyFont="1" applyFill="1" applyBorder="1" applyAlignment="1" applyProtection="1">
      <alignment horizontal="center" vertical="center" wrapText="1"/>
    </xf>
    <xf numFmtId="3" fontId="23" fillId="0" borderId="29" xfId="0" applyNumberFormat="1" applyFont="1" applyFill="1" applyBorder="1" applyAlignment="1">
      <alignment horizontal="center" vertical="center" wrapText="1"/>
    </xf>
    <xf numFmtId="0" fontId="24" fillId="0" borderId="29" xfId="0" applyFont="1" applyFill="1" applyBorder="1"/>
    <xf numFmtId="3" fontId="23" fillId="0" borderId="29" xfId="0" applyNumberFormat="1" applyFont="1" applyFill="1" applyBorder="1" applyAlignment="1">
      <alignment vertical="center" wrapText="1"/>
    </xf>
    <xf numFmtId="3" fontId="23" fillId="0" borderId="30" xfId="0" applyNumberFormat="1" applyFont="1" applyFill="1" applyBorder="1" applyAlignment="1">
      <alignment horizontal="left" vertical="center" wrapText="1"/>
    </xf>
    <xf numFmtId="0" fontId="22" fillId="0" borderId="11" xfId="0" applyNumberFormat="1" applyFont="1" applyFill="1" applyBorder="1" applyAlignment="1" applyProtection="1">
      <alignment horizontal="center" vertical="center" wrapText="1"/>
    </xf>
    <xf numFmtId="3" fontId="23" fillId="0" borderId="12" xfId="0" applyNumberFormat="1" applyFont="1" applyFill="1" applyBorder="1" applyAlignment="1">
      <alignment horizontal="center" vertical="center" wrapText="1"/>
    </xf>
    <xf numFmtId="0" fontId="24" fillId="0" borderId="12" xfId="0" applyFont="1" applyFill="1" applyBorder="1"/>
    <xf numFmtId="3" fontId="22" fillId="0" borderId="12" xfId="0" applyNumberFormat="1" applyFont="1" applyFill="1" applyBorder="1" applyAlignment="1">
      <alignment vertical="center" wrapText="1"/>
    </xf>
    <xf numFmtId="0" fontId="22" fillId="0" borderId="23" xfId="0" applyNumberFormat="1" applyFont="1" applyFill="1" applyBorder="1" applyAlignment="1" applyProtection="1">
      <alignment horizontal="center" vertical="center" wrapText="1"/>
    </xf>
    <xf numFmtId="3" fontId="22" fillId="0" borderId="14" xfId="0" applyNumberFormat="1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3" fontId="23" fillId="0" borderId="12" xfId="0" applyNumberFormat="1" applyFont="1" applyFill="1" applyBorder="1" applyAlignment="1">
      <alignment vertical="center" wrapText="1"/>
    </xf>
    <xf numFmtId="3" fontId="23" fillId="0" borderId="21" xfId="0" applyNumberFormat="1" applyFont="1" applyFill="1" applyBorder="1" applyAlignment="1">
      <alignment horizontal="left" vertical="center" wrapText="1"/>
    </xf>
    <xf numFmtId="167" fontId="22" fillId="0" borderId="14" xfId="289" applyNumberFormat="1" applyFont="1" applyFill="1" applyBorder="1" applyAlignment="1">
      <alignment vertical="center" wrapText="1"/>
    </xf>
    <xf numFmtId="0" fontId="22" fillId="0" borderId="14" xfId="0" applyFont="1" applyFill="1" applyBorder="1" applyAlignment="1">
      <alignment vertical="center" wrapText="1"/>
    </xf>
    <xf numFmtId="167" fontId="22" fillId="0" borderId="10" xfId="289" applyNumberFormat="1" applyFont="1" applyFill="1" applyBorder="1" applyAlignment="1">
      <alignment vertical="center" wrapText="1"/>
    </xf>
    <xf numFmtId="0" fontId="22" fillId="0" borderId="20" xfId="0" applyFont="1" applyFill="1" applyBorder="1" applyAlignment="1">
      <alignment horizontal="center" vertical="center" wrapText="1"/>
    </xf>
    <xf numFmtId="0" fontId="22" fillId="0" borderId="12" xfId="0" applyFont="1" applyFill="1" applyBorder="1" applyAlignment="1">
      <alignment horizontal="center" vertical="center" wrapText="1"/>
    </xf>
    <xf numFmtId="3" fontId="22" fillId="0" borderId="29" xfId="0" applyNumberFormat="1" applyFont="1" applyFill="1" applyBorder="1" applyAlignment="1">
      <alignment vertical="center" wrapText="1"/>
    </xf>
    <xf numFmtId="3" fontId="22" fillId="0" borderId="11" xfId="0" applyNumberFormat="1" applyFont="1" applyFill="1" applyBorder="1" applyAlignment="1">
      <alignment vertical="center" wrapText="1"/>
    </xf>
    <xf numFmtId="0" fontId="24" fillId="0" borderId="0" xfId="0" applyFont="1" applyFill="1" applyAlignment="1">
      <alignment horizontal="center"/>
    </xf>
    <xf numFmtId="0" fontId="28" fillId="0" borderId="0" xfId="0" applyFont="1" applyFill="1"/>
    <xf numFmtId="3" fontId="24" fillId="0" borderId="0" xfId="0" applyNumberFormat="1" applyFont="1" applyFill="1" applyAlignment="1">
      <alignment horizontal="center" vertical="center"/>
    </xf>
    <xf numFmtId="3" fontId="24" fillId="0" borderId="0" xfId="0" applyNumberFormat="1" applyFont="1" applyFill="1" applyAlignment="1">
      <alignment horizontal="left" vertical="center"/>
    </xf>
    <xf numFmtId="3" fontId="22" fillId="0" borderId="19" xfId="0" applyNumberFormat="1" applyFont="1" applyFill="1" applyBorder="1" applyAlignment="1">
      <alignment horizontal="center" vertical="center" wrapText="1"/>
    </xf>
    <xf numFmtId="0" fontId="23" fillId="0" borderId="29" xfId="0" applyFont="1" applyFill="1" applyBorder="1" applyAlignment="1">
      <alignment horizontal="center" vertical="center" wrapText="1"/>
    </xf>
    <xf numFmtId="3" fontId="23" fillId="15" borderId="29" xfId="0" applyNumberFormat="1" applyFont="1" applyFill="1" applyBorder="1" applyAlignment="1">
      <alignment horizontal="center" vertical="center" wrapText="1"/>
    </xf>
    <xf numFmtId="3" fontId="22" fillId="0" borderId="30" xfId="0" applyNumberFormat="1" applyFont="1" applyFill="1" applyBorder="1" applyAlignment="1">
      <alignment horizontal="left" vertical="center" wrapText="1"/>
    </xf>
    <xf numFmtId="3" fontId="22" fillId="0" borderId="21" xfId="0" applyNumberFormat="1" applyFont="1" applyFill="1" applyBorder="1" applyAlignment="1">
      <alignment horizontal="center" vertical="center" wrapText="1"/>
    </xf>
    <xf numFmtId="0" fontId="23" fillId="0" borderId="23" xfId="0" applyNumberFormat="1" applyFont="1" applyFill="1" applyBorder="1" applyAlignment="1" applyProtection="1">
      <alignment horizontal="center" vertical="center" wrapText="1"/>
    </xf>
    <xf numFmtId="0" fontId="22" fillId="0" borderId="11" xfId="0" applyNumberFormat="1" applyFont="1" applyFill="1" applyBorder="1" applyAlignment="1" applyProtection="1">
      <alignment horizontal="left" vertical="center" wrapText="1"/>
    </xf>
    <xf numFmtId="3" fontId="22" fillId="15" borderId="10" xfId="23" applyNumberFormat="1" applyFont="1" applyFill="1" applyBorder="1" applyAlignment="1">
      <alignment horizontal="center" vertical="center" wrapText="1"/>
    </xf>
    <xf numFmtId="3" fontId="22" fillId="15" borderId="10" xfId="134" applyNumberFormat="1" applyFont="1" applyFill="1" applyBorder="1" applyAlignment="1">
      <alignment horizontal="center" vertical="center"/>
    </xf>
    <xf numFmtId="0" fontId="22" fillId="15" borderId="10" xfId="23" applyFont="1" applyFill="1" applyBorder="1" applyAlignment="1">
      <alignment horizontal="center" vertical="center" wrapText="1"/>
    </xf>
    <xf numFmtId="3" fontId="29" fillId="15" borderId="12" xfId="0" applyNumberFormat="1" applyFont="1" applyFill="1" applyBorder="1" applyAlignment="1">
      <alignment horizontal="center" vertical="center" wrapText="1"/>
    </xf>
    <xf numFmtId="3" fontId="23" fillId="0" borderId="11" xfId="0" applyNumberFormat="1" applyFont="1" applyFill="1" applyBorder="1" applyAlignment="1">
      <alignment horizontal="center" vertical="center" wrapText="1"/>
    </xf>
    <xf numFmtId="4" fontId="22" fillId="0" borderId="10" xfId="0" applyNumberFormat="1" applyFont="1" applyFill="1" applyBorder="1" applyAlignment="1">
      <alignment horizontal="center" vertical="center" wrapText="1"/>
    </xf>
    <xf numFmtId="3" fontId="22" fillId="15" borderId="23" xfId="23" applyNumberFormat="1" applyFont="1" applyFill="1" applyBorder="1" applyAlignment="1">
      <alignment horizontal="center" vertical="center" wrapText="1"/>
    </xf>
    <xf numFmtId="0" fontId="23" fillId="0" borderId="37" xfId="0" applyFont="1" applyFill="1" applyBorder="1" applyAlignment="1">
      <alignment horizontal="center" vertical="center" wrapText="1"/>
    </xf>
    <xf numFmtId="0" fontId="23" fillId="0" borderId="38" xfId="0" applyNumberFormat="1" applyFont="1" applyFill="1" applyBorder="1" applyAlignment="1" applyProtection="1">
      <alignment horizontal="center" vertical="center" wrapText="1"/>
    </xf>
    <xf numFmtId="49" fontId="22" fillId="0" borderId="39" xfId="0" applyNumberFormat="1" applyFont="1" applyFill="1" applyBorder="1" applyAlignment="1" applyProtection="1">
      <alignment horizontal="center" vertical="center" wrapText="1"/>
    </xf>
    <xf numFmtId="49" fontId="22" fillId="0" borderId="40" xfId="0" applyNumberFormat="1" applyFont="1" applyFill="1" applyBorder="1" applyAlignment="1" applyProtection="1">
      <alignment horizontal="center" vertical="center" wrapText="1"/>
    </xf>
    <xf numFmtId="49" fontId="23" fillId="0" borderId="38" xfId="0" applyNumberFormat="1" applyFont="1" applyFill="1" applyBorder="1" applyAlignment="1" applyProtection="1">
      <alignment horizontal="center" vertical="center" wrapText="1"/>
    </xf>
    <xf numFmtId="49" fontId="22" fillId="0" borderId="37" xfId="0" applyNumberFormat="1" applyFont="1" applyFill="1" applyBorder="1" applyAlignment="1" applyProtection="1">
      <alignment horizontal="center" vertical="center" wrapText="1"/>
    </xf>
    <xf numFmtId="0" fontId="23" fillId="0" borderId="27" xfId="0" applyFont="1" applyFill="1" applyBorder="1" applyAlignment="1">
      <alignment horizontal="left" vertical="center" wrapText="1"/>
    </xf>
    <xf numFmtId="0" fontId="23" fillId="0" borderId="28" xfId="0" applyNumberFormat="1" applyFont="1" applyFill="1" applyBorder="1" applyAlignment="1" applyProtection="1">
      <alignment vertical="center" wrapText="1"/>
    </xf>
    <xf numFmtId="0" fontId="22" fillId="0" borderId="25" xfId="0" applyFont="1" applyFill="1" applyBorder="1" applyAlignment="1">
      <alignment vertical="center" wrapText="1"/>
    </xf>
    <xf numFmtId="0" fontId="22" fillId="0" borderId="18" xfId="0" applyFont="1" applyFill="1" applyBorder="1" applyAlignment="1">
      <alignment vertical="center" wrapText="1"/>
    </xf>
    <xf numFmtId="0" fontId="22" fillId="0" borderId="18" xfId="0" applyNumberFormat="1" applyFont="1" applyFill="1" applyBorder="1" applyAlignment="1" applyProtection="1">
      <alignment vertical="center" wrapText="1"/>
    </xf>
    <xf numFmtId="0" fontId="22" fillId="0" borderId="27" xfId="0" applyNumberFormat="1" applyFont="1" applyFill="1" applyBorder="1" applyAlignment="1" applyProtection="1">
      <alignment vertical="center" wrapText="1"/>
    </xf>
    <xf numFmtId="0" fontId="23" fillId="0" borderId="28" xfId="0" applyNumberFormat="1" applyFont="1" applyFill="1" applyBorder="1" applyAlignment="1" applyProtection="1">
      <alignment horizontal="left" vertical="center" wrapText="1"/>
    </xf>
    <xf numFmtId="0" fontId="22" fillId="0" borderId="27" xfId="0" applyNumberFormat="1" applyFont="1" applyFill="1" applyBorder="1" applyAlignment="1" applyProtection="1">
      <alignment horizontal="left" vertical="center" wrapText="1"/>
    </xf>
    <xf numFmtId="0" fontId="22" fillId="15" borderId="18" xfId="23" applyFont="1" applyFill="1" applyBorder="1" applyAlignment="1">
      <alignment vertical="center" wrapText="1"/>
    </xf>
    <xf numFmtId="0" fontId="22" fillId="15" borderId="18" xfId="23" applyFont="1" applyFill="1" applyBorder="1" applyAlignment="1">
      <alignment horizontal="left" vertical="center" wrapText="1"/>
    </xf>
    <xf numFmtId="0" fontId="22" fillId="15" borderId="22" xfId="23" applyNumberFormat="1" applyFont="1" applyFill="1" applyBorder="1" applyAlignment="1" applyProtection="1">
      <alignment horizontal="left" vertical="center" wrapText="1"/>
    </xf>
    <xf numFmtId="3" fontId="23" fillId="0" borderId="14" xfId="0" applyNumberFormat="1" applyFont="1" applyFill="1" applyBorder="1" applyAlignment="1">
      <alignment horizontal="center" vertical="center" wrapText="1"/>
    </xf>
    <xf numFmtId="0" fontId="22" fillId="15" borderId="13" xfId="23" applyFont="1" applyFill="1" applyBorder="1" applyAlignment="1">
      <alignment vertical="center" wrapText="1"/>
    </xf>
    <xf numFmtId="0" fontId="22" fillId="0" borderId="26" xfId="0" applyNumberFormat="1" applyFont="1" applyFill="1" applyBorder="1" applyAlignment="1" applyProtection="1">
      <alignment horizontal="center" vertical="center" wrapText="1"/>
    </xf>
    <xf numFmtId="3" fontId="22" fillId="0" borderId="26" xfId="0" applyNumberFormat="1" applyFont="1" applyFill="1" applyBorder="1" applyAlignment="1">
      <alignment horizontal="center" vertical="center" wrapText="1"/>
    </xf>
    <xf numFmtId="3" fontId="22" fillId="15" borderId="26" xfId="23" applyNumberFormat="1" applyFont="1" applyFill="1" applyBorder="1" applyAlignment="1">
      <alignment horizontal="center" vertical="center" wrapText="1"/>
    </xf>
    <xf numFmtId="0" fontId="22" fillId="0" borderId="26" xfId="0" applyFont="1" applyFill="1" applyBorder="1" applyAlignment="1">
      <alignment vertical="center" wrapText="1"/>
    </xf>
    <xf numFmtId="3" fontId="22" fillId="0" borderId="32" xfId="0" applyNumberFormat="1" applyFont="1" applyFill="1" applyBorder="1" applyAlignment="1">
      <alignment horizontal="center" vertical="center" wrapText="1"/>
    </xf>
    <xf numFmtId="3" fontId="23" fillId="0" borderId="14" xfId="0" applyNumberFormat="1" applyFont="1" applyFill="1" applyBorder="1" applyAlignment="1">
      <alignment vertical="center" wrapText="1"/>
    </xf>
    <xf numFmtId="0" fontId="23" fillId="0" borderId="31" xfId="0" applyFont="1" applyFill="1" applyBorder="1" applyAlignment="1">
      <alignment vertical="center" wrapText="1"/>
    </xf>
    <xf numFmtId="0" fontId="23" fillId="0" borderId="14" xfId="0" applyFont="1" applyFill="1" applyBorder="1" applyAlignment="1">
      <alignment horizontal="center" vertical="center" wrapText="1"/>
    </xf>
    <xf numFmtId="9" fontId="24" fillId="0" borderId="14" xfId="290" applyFont="1" applyFill="1" applyBorder="1"/>
    <xf numFmtId="3" fontId="23" fillId="0" borderId="17" xfId="0" applyNumberFormat="1" applyFont="1" applyFill="1" applyBorder="1" applyAlignment="1">
      <alignment horizontal="left" vertical="center" wrapText="1"/>
    </xf>
    <xf numFmtId="0" fontId="22" fillId="0" borderId="26" xfId="0" applyFont="1" applyFill="1" applyBorder="1" applyAlignment="1">
      <alignment horizontal="center" vertical="center" wrapText="1"/>
    </xf>
    <xf numFmtId="0" fontId="22" fillId="0" borderId="32" xfId="0" applyFont="1" applyFill="1" applyBorder="1" applyAlignment="1">
      <alignment horizontal="center" vertical="center" wrapText="1"/>
    </xf>
    <xf numFmtId="0" fontId="22" fillId="0" borderId="29" xfId="0" applyFont="1" applyFill="1" applyBorder="1" applyAlignment="1">
      <alignment vertical="center" wrapText="1"/>
    </xf>
    <xf numFmtId="3" fontId="23" fillId="0" borderId="30" xfId="0" applyNumberFormat="1" applyFont="1" applyFill="1" applyBorder="1" applyAlignment="1">
      <alignment vertical="center" wrapText="1"/>
    </xf>
    <xf numFmtId="3" fontId="23" fillId="0" borderId="41" xfId="0" applyNumberFormat="1" applyFont="1" applyFill="1" applyBorder="1" applyAlignment="1">
      <alignment horizontal="left" vertical="center" wrapText="1"/>
    </xf>
    <xf numFmtId="0" fontId="22" fillId="0" borderId="34" xfId="0" applyFont="1" applyFill="1" applyBorder="1" applyAlignment="1">
      <alignment vertical="center" wrapText="1"/>
    </xf>
    <xf numFmtId="0" fontId="22" fillId="0" borderId="42" xfId="0" applyFont="1" applyFill="1" applyBorder="1" applyAlignment="1">
      <alignment vertical="center" wrapText="1"/>
    </xf>
    <xf numFmtId="0" fontId="22" fillId="0" borderId="43" xfId="0" applyFont="1" applyFill="1" applyBorder="1" applyAlignment="1">
      <alignment vertical="center" wrapText="1"/>
    </xf>
    <xf numFmtId="49" fontId="22" fillId="0" borderId="44" xfId="0" applyNumberFormat="1" applyFont="1" applyFill="1" applyBorder="1" applyAlignment="1" applyProtection="1">
      <alignment horizontal="center" vertical="center" wrapText="1"/>
    </xf>
    <xf numFmtId="49" fontId="22" fillId="0" borderId="45" xfId="0" applyNumberFormat="1" applyFont="1" applyFill="1" applyBorder="1" applyAlignment="1" applyProtection="1">
      <alignment horizontal="center" vertical="center" wrapText="1"/>
    </xf>
    <xf numFmtId="49" fontId="22" fillId="0" borderId="46" xfId="0" applyNumberFormat="1" applyFont="1" applyFill="1" applyBorder="1" applyAlignment="1" applyProtection="1">
      <alignment horizontal="center" vertical="center" wrapText="1"/>
    </xf>
    <xf numFmtId="3" fontId="29" fillId="15" borderId="26" xfId="0" applyNumberFormat="1" applyFont="1" applyFill="1" applyBorder="1" applyAlignment="1">
      <alignment horizontal="center" vertical="center" wrapText="1"/>
    </xf>
    <xf numFmtId="49" fontId="22" fillId="0" borderId="47" xfId="0" applyNumberFormat="1" applyFont="1" applyFill="1" applyBorder="1" applyAlignment="1" applyProtection="1">
      <alignment horizontal="center" vertical="center" wrapText="1"/>
    </xf>
    <xf numFmtId="0" fontId="22" fillId="0" borderId="44" xfId="0" applyNumberFormat="1" applyFont="1" applyFill="1" applyBorder="1" applyAlignment="1" applyProtection="1">
      <alignment horizontal="center" vertical="center" wrapText="1"/>
    </xf>
    <xf numFmtId="0" fontId="22" fillId="0" borderId="45" xfId="0" applyNumberFormat="1" applyFont="1" applyFill="1" applyBorder="1" applyAlignment="1" applyProtection="1">
      <alignment horizontal="center" vertical="center" wrapText="1"/>
    </xf>
    <xf numFmtId="0" fontId="22" fillId="0" borderId="48" xfId="0" applyNumberFormat="1" applyFont="1" applyFill="1" applyBorder="1" applyAlignment="1" applyProtection="1">
      <alignment horizontal="center" vertical="center" wrapText="1"/>
    </xf>
    <xf numFmtId="0" fontId="22" fillId="15" borderId="18" xfId="23" applyNumberFormat="1" applyFont="1" applyFill="1" applyBorder="1" applyAlignment="1" applyProtection="1">
      <alignment horizontal="left" vertical="center" wrapText="1"/>
    </xf>
    <xf numFmtId="0" fontId="22" fillId="0" borderId="13" xfId="0" applyNumberFormat="1" applyFont="1" applyFill="1" applyBorder="1" applyAlignment="1" applyProtection="1">
      <alignment horizontal="left" vertical="center" wrapText="1"/>
    </xf>
    <xf numFmtId="0" fontId="22" fillId="0" borderId="23" xfId="0" applyFont="1" applyFill="1" applyBorder="1" applyAlignment="1">
      <alignment vertical="center" wrapText="1"/>
    </xf>
    <xf numFmtId="3" fontId="22" fillId="0" borderId="24" xfId="0" applyNumberFormat="1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/>
    </xf>
    <xf numFmtId="0" fontId="23" fillId="0" borderId="35" xfId="0" applyNumberFormat="1" applyFont="1" applyFill="1" applyBorder="1" applyAlignment="1" applyProtection="1">
      <alignment horizontal="center" vertical="center" wrapText="1"/>
    </xf>
    <xf numFmtId="0" fontId="23" fillId="0" borderId="36" xfId="0" applyNumberFormat="1" applyFont="1" applyFill="1" applyBorder="1" applyAlignment="1" applyProtection="1">
      <alignment horizontal="center" vertical="center" wrapText="1"/>
    </xf>
    <xf numFmtId="0" fontId="23" fillId="0" borderId="13" xfId="0" applyNumberFormat="1" applyFont="1" applyFill="1" applyBorder="1" applyAlignment="1" applyProtection="1">
      <alignment horizontal="center" vertical="center" wrapText="1"/>
    </xf>
    <xf numFmtId="0" fontId="23" fillId="0" borderId="22" xfId="0" applyNumberFormat="1" applyFont="1" applyFill="1" applyBorder="1" applyAlignment="1" applyProtection="1">
      <alignment horizontal="center" vertical="center" wrapText="1"/>
    </xf>
    <xf numFmtId="0" fontId="23" fillId="0" borderId="26" xfId="0" applyNumberFormat="1" applyFont="1" applyFill="1" applyBorder="1" applyAlignment="1" applyProtection="1">
      <alignment horizontal="center" vertical="center" wrapText="1"/>
    </xf>
    <xf numFmtId="0" fontId="23" fillId="0" borderId="23" xfId="0" applyNumberFormat="1" applyFont="1" applyFill="1" applyBorder="1" applyAlignment="1" applyProtection="1">
      <alignment horizontal="center" vertical="center" wrapText="1"/>
    </xf>
    <xf numFmtId="0" fontId="23" fillId="0" borderId="15" xfId="0" applyNumberFormat="1" applyFont="1" applyFill="1" applyBorder="1" applyAlignment="1" applyProtection="1">
      <alignment horizontal="center" vertical="center" wrapText="1"/>
    </xf>
    <xf numFmtId="0" fontId="23" fillId="0" borderId="16" xfId="0" applyNumberFormat="1" applyFont="1" applyFill="1" applyBorder="1" applyAlignment="1" applyProtection="1">
      <alignment horizontal="center" vertical="center" wrapText="1"/>
    </xf>
    <xf numFmtId="0" fontId="23" fillId="0" borderId="33" xfId="0" applyNumberFormat="1" applyFont="1" applyFill="1" applyBorder="1" applyAlignment="1" applyProtection="1">
      <alignment horizontal="center" vertical="center" wrapText="1"/>
    </xf>
    <xf numFmtId="0" fontId="23" fillId="0" borderId="34" xfId="0" applyNumberFormat="1" applyFont="1" applyFill="1" applyBorder="1" applyAlignment="1" applyProtection="1">
      <alignment horizontal="center" vertical="center" wrapText="1"/>
    </xf>
    <xf numFmtId="3" fontId="23" fillId="0" borderId="26" xfId="0" applyNumberFormat="1" applyFont="1" applyFill="1" applyBorder="1" applyAlignment="1">
      <alignment horizontal="center" vertical="center" wrapText="1"/>
    </xf>
    <xf numFmtId="3" fontId="23" fillId="0" borderId="23" xfId="0" applyNumberFormat="1" applyFont="1" applyFill="1" applyBorder="1" applyAlignment="1">
      <alignment horizontal="center" vertical="center" wrapText="1"/>
    </xf>
    <xf numFmtId="3" fontId="23" fillId="0" borderId="32" xfId="0" applyNumberFormat="1" applyFont="1" applyFill="1" applyBorder="1" applyAlignment="1">
      <alignment horizontal="center" vertical="center" wrapText="1"/>
    </xf>
    <xf numFmtId="3" fontId="23" fillId="0" borderId="24" xfId="0" applyNumberFormat="1" applyFont="1" applyFill="1" applyBorder="1" applyAlignment="1">
      <alignment horizontal="center" vertical="center" wrapText="1"/>
    </xf>
    <xf numFmtId="3" fontId="22" fillId="15" borderId="12" xfId="23" applyNumberFormat="1" applyFont="1" applyFill="1" applyBorder="1" applyAlignment="1">
      <alignment horizontal="center" vertical="center" wrapText="1"/>
    </xf>
    <xf numFmtId="167" fontId="22" fillId="0" borderId="12" xfId="289" applyNumberFormat="1" applyFont="1" applyFill="1" applyBorder="1" applyAlignment="1">
      <alignment vertical="center" wrapText="1"/>
    </xf>
    <xf numFmtId="0" fontId="22" fillId="0" borderId="12" xfId="0" applyNumberFormat="1" applyFont="1" applyFill="1" applyBorder="1" applyAlignment="1" applyProtection="1">
      <alignment vertical="center" wrapText="1"/>
    </xf>
    <xf numFmtId="0" fontId="22" fillId="0" borderId="49" xfId="0" applyFont="1" applyFill="1" applyBorder="1" applyAlignment="1">
      <alignment vertical="center" wrapText="1"/>
    </xf>
  </cellXfs>
  <cellStyles count="291">
    <cellStyle name="Акцент1" xfId="16" builtinId="29" customBuiltin="1"/>
    <cellStyle name="Акцент2" xfId="17" builtinId="33" customBuiltin="1"/>
    <cellStyle name="Акцент3" xfId="18" builtinId="37" customBuiltin="1"/>
    <cellStyle name="Акцент4" xfId="19" builtinId="41" customBuiltin="1"/>
    <cellStyle name="Акцент5" xfId="20" builtinId="45" customBuiltin="1"/>
    <cellStyle name="Акцент6" xfId="21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Денежный 2" xfId="135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5" builtinId="25" customBuiltin="1"/>
    <cellStyle name="Контрольная ячейка" xfId="12" builtinId="23" customBuiltin="1"/>
    <cellStyle name="Название 2" xfId="136"/>
    <cellStyle name="Нейтральный" xfId="7" builtinId="28" customBuiltin="1"/>
    <cellStyle name="Обычный" xfId="0" builtinId="0"/>
    <cellStyle name="Обычный 10" xfId="40"/>
    <cellStyle name="Обычный 10 2" xfId="111"/>
    <cellStyle name="Обычный 10 2 2" xfId="251"/>
    <cellStyle name="Обычный 10 3" xfId="87"/>
    <cellStyle name="Обычный 10 3 2" xfId="227"/>
    <cellStyle name="Обычный 10 4" xfId="184"/>
    <cellStyle name="Обычный 11" xfId="44"/>
    <cellStyle name="Обычный 11 2" xfId="59"/>
    <cellStyle name="Обычный 11 2 2" xfId="62"/>
    <cellStyle name="Обычный 11 2 2 2" xfId="69"/>
    <cellStyle name="Обычный 11 2 2 2 2" xfId="132"/>
    <cellStyle name="Обычный 11 2 2 2 2 2" xfId="272"/>
    <cellStyle name="Обычный 11 2 2 2 3" xfId="139"/>
    <cellStyle name="Обычный 11 2 2 2 3 2" xfId="274"/>
    <cellStyle name="Обычный 11 2 2 2 4" xfId="151"/>
    <cellStyle name="Обычный 11 2 2 2 4 2" xfId="283"/>
    <cellStyle name="Обычный 11 2 2 2 5" xfId="162"/>
    <cellStyle name="Обычный 11 2 2 3" xfId="203"/>
    <cellStyle name="Обычный 11 2 3" xfId="129"/>
    <cellStyle name="Обычный 11 2 3 2" xfId="269"/>
    <cellStyle name="Обычный 11 2 4" xfId="200"/>
    <cellStyle name="Обычный 11 3" xfId="67"/>
    <cellStyle name="Обычный 11 3 2" xfId="115"/>
    <cellStyle name="Обычный 11 3 2 2" xfId="255"/>
    <cellStyle name="Обычный 11 3 3" xfId="208"/>
    <cellStyle name="Обычный 11 4" xfId="91"/>
    <cellStyle name="Обычный 11 4 2" xfId="231"/>
    <cellStyle name="Обычный 11 5" xfId="188"/>
    <cellStyle name="Обычный 12" xfId="48"/>
    <cellStyle name="Обычный 12 2" xfId="50"/>
    <cellStyle name="Обычный 12 2 2" xfId="120"/>
    <cellStyle name="Обычный 12 2 2 2" xfId="260"/>
    <cellStyle name="Обычный 12 2 3" xfId="193"/>
    <cellStyle name="Обычный 12 3" xfId="56"/>
    <cellStyle name="Обычный 12 3 2" xfId="126"/>
    <cellStyle name="Обычный 12 3 2 2" xfId="266"/>
    <cellStyle name="Обычный 12 3 3" xfId="140"/>
    <cellStyle name="Обычный 12 3 3 2" xfId="275"/>
    <cellStyle name="Обычный 12 3 4" xfId="152"/>
    <cellStyle name="Обычный 12 3 4 2" xfId="284"/>
    <cellStyle name="Обычный 12 3 5" xfId="163"/>
    <cellStyle name="Обычный 12 4" xfId="118"/>
    <cellStyle name="Обычный 12 4 2" xfId="258"/>
    <cellStyle name="Обычный 12 5" xfId="94"/>
    <cellStyle name="Обычный 12 5 2" xfId="234"/>
    <cellStyle name="Обычный 12 6" xfId="191"/>
    <cellStyle name="Обычный 13" xfId="52"/>
    <cellStyle name="Обычный 13 2" xfId="55"/>
    <cellStyle name="Обычный 13 2 2" xfId="125"/>
    <cellStyle name="Обычный 13 2 2 2" xfId="265"/>
    <cellStyle name="Обычный 13 2 3" xfId="142"/>
    <cellStyle name="Обычный 13 2 3 2" xfId="277"/>
    <cellStyle name="Обычный 13 2 4" xfId="154"/>
    <cellStyle name="Обычный 13 2 4 2" xfId="286"/>
    <cellStyle name="Обычный 13 2 5" xfId="165"/>
    <cellStyle name="Обычный 13 3" xfId="122"/>
    <cellStyle name="Обычный 13 3 2" xfId="262"/>
    <cellStyle name="Обычный 13 4" xfId="195"/>
    <cellStyle name="Обычный 14" xfId="65"/>
    <cellStyle name="Обычный 14 2" xfId="206"/>
    <cellStyle name="Обычный 15" xfId="157"/>
    <cellStyle name="Обычный 2" xfId="22"/>
    <cellStyle name="Обычный 2 2" xfId="24"/>
    <cellStyle name="Обычный 2 2 2" xfId="133"/>
    <cellStyle name="Обычный 2 3" xfId="25"/>
    <cellStyle name="Обычный 2 3 2" xfId="96"/>
    <cellStyle name="Обычный 2 3 2 2" xfId="236"/>
    <cellStyle name="Обычный 2 3 3" xfId="72"/>
    <cellStyle name="Обычный 2 3 3 2" xfId="212"/>
    <cellStyle name="Обычный 2 3 4" xfId="169"/>
    <cellStyle name="Обычный 2 4" xfId="46"/>
    <cellStyle name="Обычный 3" xfId="26"/>
    <cellStyle name="Обычный 3 2" xfId="47"/>
    <cellStyle name="Обычный 3 2 2" xfId="61"/>
    <cellStyle name="Обычный 3 2 2 2" xfId="64"/>
    <cellStyle name="Обычный 3 2 2 2 2" xfId="71"/>
    <cellStyle name="Обычный 3 2 2 2 2 2" xfId="211"/>
    <cellStyle name="Обычный 3 2 2 2 3" xfId="205"/>
    <cellStyle name="Обычный 3 2 2 3" xfId="131"/>
    <cellStyle name="Обычный 3 2 2 3 2" xfId="271"/>
    <cellStyle name="Обычный 3 2 2 4" xfId="202"/>
    <cellStyle name="Обычный 3 2 3" xfId="68"/>
    <cellStyle name="Обычный 3 2 3 2" xfId="117"/>
    <cellStyle name="Обычный 3 2 3 2 2" xfId="257"/>
    <cellStyle name="Обычный 3 2 3 3" xfId="209"/>
    <cellStyle name="Обычный 3 2 4" xfId="93"/>
    <cellStyle name="Обычный 3 2 4 2" xfId="233"/>
    <cellStyle name="Обычный 3 2 5" xfId="190"/>
    <cellStyle name="Обычный 3 3" xfId="97"/>
    <cellStyle name="Обычный 3 3 2" xfId="237"/>
    <cellStyle name="Обычный 3 4" xfId="73"/>
    <cellStyle name="Обычный 3 4 2" xfId="213"/>
    <cellStyle name="Обычный 3 5" xfId="134"/>
    <cellStyle name="Обычный 3 6" xfId="170"/>
    <cellStyle name="Обычный 4" xfId="23"/>
    <cellStyle name="Обычный 4 2" xfId="147"/>
    <cellStyle name="Обычный 4 2 2" xfId="280"/>
    <cellStyle name="Обычный 4 3" xfId="168"/>
    <cellStyle name="Обычный 4 4" xfId="159"/>
    <cellStyle name="Обычный 5" xfId="29"/>
    <cellStyle name="Обычный 5 2" xfId="100"/>
    <cellStyle name="Обычный 5 2 2" xfId="240"/>
    <cellStyle name="Обычный 5 3" xfId="76"/>
    <cellStyle name="Обычный 5 3 2" xfId="216"/>
    <cellStyle name="Обычный 5 4" xfId="145"/>
    <cellStyle name="Обычный 5 5" xfId="173"/>
    <cellStyle name="Обычный 6" xfId="31"/>
    <cellStyle name="Обычный 6 2" xfId="102"/>
    <cellStyle name="Обычный 6 2 2" xfId="242"/>
    <cellStyle name="Обычный 6 3" xfId="78"/>
    <cellStyle name="Обычный 6 3 2" xfId="218"/>
    <cellStyle name="Обычный 6 4" xfId="175"/>
    <cellStyle name="Обычный 7" xfId="32"/>
    <cellStyle name="Обычный 7 2" xfId="103"/>
    <cellStyle name="Обычный 7 2 2" xfId="243"/>
    <cellStyle name="Обычный 7 3" xfId="79"/>
    <cellStyle name="Обычный 7 3 2" xfId="219"/>
    <cellStyle name="Обычный 7 4" xfId="176"/>
    <cellStyle name="Обычный 8" xfId="35"/>
    <cellStyle name="Обычный 8 2" xfId="106"/>
    <cellStyle name="Обычный 8 2 2" xfId="246"/>
    <cellStyle name="Обычный 8 3" xfId="82"/>
    <cellStyle name="Обычный 8 3 2" xfId="222"/>
    <cellStyle name="Обычный 8 4" xfId="179"/>
    <cellStyle name="Обычный 9" xfId="37"/>
    <cellStyle name="Обычный 9 2" xfId="108"/>
    <cellStyle name="Обычный 9 2 2" xfId="248"/>
    <cellStyle name="Обычный 9 3" xfId="84"/>
    <cellStyle name="Обычный 9 3 2" xfId="224"/>
    <cellStyle name="Обычный 9 4" xfId="181"/>
    <cellStyle name="Плохой" xfId="6" builtinId="27" customBuiltin="1"/>
    <cellStyle name="Пояснение" xfId="14" builtinId="53" customBuiltin="1"/>
    <cellStyle name="Примечание 2" xfId="137"/>
    <cellStyle name="Примечание 2 2" xfId="148"/>
    <cellStyle name="Примечание 2 2 2" xfId="160"/>
    <cellStyle name="Примечание 2 3" xfId="149"/>
    <cellStyle name="Примечание 2 3 2" xfId="281"/>
    <cellStyle name="Примечание 2 4" xfId="158"/>
    <cellStyle name="Процентный" xfId="290" builtinId="5"/>
    <cellStyle name="Процентный 2" xfId="146"/>
    <cellStyle name="Связанная ячейка" xfId="11" builtinId="24" customBuiltin="1"/>
    <cellStyle name="Текст предупреждения" xfId="13" builtinId="11" customBuiltin="1"/>
    <cellStyle name="Финансовый" xfId="289" builtinId="3"/>
    <cellStyle name="Финансовый 10" xfId="187"/>
    <cellStyle name="Финансовый 11" xfId="43"/>
    <cellStyle name="Финансовый 2" xfId="27"/>
    <cellStyle name="Финансовый 2 10" xfId="98"/>
    <cellStyle name="Финансовый 2 10 2" xfId="238"/>
    <cellStyle name="Финансовый 2 11" xfId="74"/>
    <cellStyle name="Финансовый 2 11 2" xfId="214"/>
    <cellStyle name="Финансовый 2 12" xfId="171"/>
    <cellStyle name="Финансовый 2 13" xfId="161"/>
    <cellStyle name="Финансовый 2 2" xfId="28"/>
    <cellStyle name="Финансовый 2 2 2" xfId="99"/>
    <cellStyle name="Финансовый 2 2 2 2" xfId="239"/>
    <cellStyle name="Финансовый 2 2 3" xfId="75"/>
    <cellStyle name="Финансовый 2 2 3 2" xfId="215"/>
    <cellStyle name="Финансовый 2 2 4" xfId="172"/>
    <cellStyle name="Финансовый 2 3" xfId="30"/>
    <cellStyle name="Финансовый 2 3 2" xfId="101"/>
    <cellStyle name="Финансовый 2 3 2 2" xfId="241"/>
    <cellStyle name="Финансовый 2 3 3" xfId="77"/>
    <cellStyle name="Финансовый 2 3 3 2" xfId="217"/>
    <cellStyle name="Финансовый 2 3 4" xfId="174"/>
    <cellStyle name="Финансовый 2 4" xfId="33"/>
    <cellStyle name="Финансовый 2 4 2" xfId="104"/>
    <cellStyle name="Финансовый 2 4 2 2" xfId="244"/>
    <cellStyle name="Финансовый 2 4 3" xfId="80"/>
    <cellStyle name="Финансовый 2 4 3 2" xfId="220"/>
    <cellStyle name="Финансовый 2 4 4" xfId="177"/>
    <cellStyle name="Финансовый 2 5" xfId="34"/>
    <cellStyle name="Финансовый 2 5 2" xfId="105"/>
    <cellStyle name="Финансовый 2 5 2 2" xfId="245"/>
    <cellStyle name="Финансовый 2 5 3" xfId="81"/>
    <cellStyle name="Финансовый 2 5 3 2" xfId="221"/>
    <cellStyle name="Финансовый 2 5 4" xfId="178"/>
    <cellStyle name="Финансовый 2 6" xfId="36"/>
    <cellStyle name="Финансовый 2 6 2" xfId="107"/>
    <cellStyle name="Финансовый 2 6 2 2" xfId="247"/>
    <cellStyle name="Финансовый 2 6 3" xfId="83"/>
    <cellStyle name="Финансовый 2 6 3 2" xfId="223"/>
    <cellStyle name="Финансовый 2 6 4" xfId="180"/>
    <cellStyle name="Финансовый 2 7" xfId="39"/>
    <cellStyle name="Финансовый 2 7 2" xfId="110"/>
    <cellStyle name="Финансовый 2 7 2 2" xfId="250"/>
    <cellStyle name="Финансовый 2 7 3" xfId="86"/>
    <cellStyle name="Финансовый 2 7 3 2" xfId="226"/>
    <cellStyle name="Финансовый 2 7 4" xfId="183"/>
    <cellStyle name="Финансовый 2 8" xfId="42"/>
    <cellStyle name="Финансовый 2 8 2" xfId="113"/>
    <cellStyle name="Финансовый 2 8 2 2" xfId="253"/>
    <cellStyle name="Финансовый 2 8 3" xfId="89"/>
    <cellStyle name="Финансовый 2 8 3 2" xfId="229"/>
    <cellStyle name="Финансовый 2 8 4" xfId="186"/>
    <cellStyle name="Финансовый 2 9" xfId="54"/>
    <cellStyle name="Финансовый 2 9 2" xfId="124"/>
    <cellStyle name="Финансовый 2 9 2 2" xfId="264"/>
    <cellStyle name="Финансовый 2 9 3" xfId="143"/>
    <cellStyle name="Финансовый 2 9 3 2" xfId="278"/>
    <cellStyle name="Финансовый 2 9 4" xfId="155"/>
    <cellStyle name="Финансовый 2 9 4 2" xfId="287"/>
    <cellStyle name="Финансовый 2 9 5" xfId="197"/>
    <cellStyle name="Финансовый 2 9 6" xfId="166"/>
    <cellStyle name="Финансовый 3" xfId="45"/>
    <cellStyle name="Финансовый 3 2" xfId="60"/>
    <cellStyle name="Финансовый 3 2 2" xfId="63"/>
    <cellStyle name="Финансовый 3 2 2 2" xfId="70"/>
    <cellStyle name="Финансовый 3 2 2 2 2" xfId="210"/>
    <cellStyle name="Финансовый 3 2 2 3" xfId="204"/>
    <cellStyle name="Финансовый 3 2 3" xfId="130"/>
    <cellStyle name="Финансовый 3 2 3 2" xfId="270"/>
    <cellStyle name="Финансовый 3 2 4" xfId="201"/>
    <cellStyle name="Финансовый 3 3" xfId="116"/>
    <cellStyle name="Финансовый 3 3 2" xfId="256"/>
    <cellStyle name="Финансовый 3 4" xfId="92"/>
    <cellStyle name="Финансовый 3 4 2" xfId="232"/>
    <cellStyle name="Финансовый 3 5" xfId="189"/>
    <cellStyle name="Финансовый 4" xfId="49"/>
    <cellStyle name="Финансовый 4 2" xfId="51"/>
    <cellStyle name="Финансовый 4 2 2" xfId="121"/>
    <cellStyle name="Финансовый 4 2 2 2" xfId="261"/>
    <cellStyle name="Финансовый 4 2 3" xfId="194"/>
    <cellStyle name="Финансовый 4 3" xfId="58"/>
    <cellStyle name="Финансовый 4 3 2" xfId="128"/>
    <cellStyle name="Финансовый 4 3 2 2" xfId="268"/>
    <cellStyle name="Финансовый 4 3 3" xfId="141"/>
    <cellStyle name="Финансовый 4 3 3 2" xfId="276"/>
    <cellStyle name="Финансовый 4 3 4" xfId="153"/>
    <cellStyle name="Финансовый 4 3 4 2" xfId="285"/>
    <cellStyle name="Финансовый 4 3 5" xfId="199"/>
    <cellStyle name="Финансовый 4 3 6" xfId="164"/>
    <cellStyle name="Финансовый 4 4" xfId="119"/>
    <cellStyle name="Финансовый 4 4 2" xfId="259"/>
    <cellStyle name="Финансовый 4 5" xfId="95"/>
    <cellStyle name="Финансовый 4 5 2" xfId="235"/>
    <cellStyle name="Финансовый 4 6" xfId="192"/>
    <cellStyle name="Финансовый 5" xfId="53"/>
    <cellStyle name="Финансовый 5 2" xfId="57"/>
    <cellStyle name="Финансовый 5 2 2" xfId="127"/>
    <cellStyle name="Финансовый 5 2 2 2" xfId="267"/>
    <cellStyle name="Финансовый 5 2 3" xfId="144"/>
    <cellStyle name="Финансовый 5 2 3 2" xfId="279"/>
    <cellStyle name="Финансовый 5 2 4" xfId="156"/>
    <cellStyle name="Финансовый 5 2 4 2" xfId="288"/>
    <cellStyle name="Финансовый 5 2 5" xfId="198"/>
    <cellStyle name="Финансовый 5 2 6" xfId="167"/>
    <cellStyle name="Финансовый 5 3" xfId="123"/>
    <cellStyle name="Финансовый 5 3 2" xfId="263"/>
    <cellStyle name="Финансовый 5 4" xfId="196"/>
    <cellStyle name="Финансовый 6" xfId="66"/>
    <cellStyle name="Финансовый 6 2" xfId="114"/>
    <cellStyle name="Финансовый 6 2 2" xfId="254"/>
    <cellStyle name="Финансовый 6 3" xfId="207"/>
    <cellStyle name="Финансовый 7" xfId="38"/>
    <cellStyle name="Финансовый 7 2" xfId="109"/>
    <cellStyle name="Финансовый 7 2 2" xfId="249"/>
    <cellStyle name="Финансовый 7 3" xfId="85"/>
    <cellStyle name="Финансовый 7 3 2" xfId="225"/>
    <cellStyle name="Финансовый 7 4" xfId="182"/>
    <cellStyle name="Финансовый 8" xfId="41"/>
    <cellStyle name="Финансовый 8 2" xfId="112"/>
    <cellStyle name="Финансовый 8 2 2" xfId="252"/>
    <cellStyle name="Финансовый 8 3" xfId="88"/>
    <cellStyle name="Финансовый 8 3 2" xfId="228"/>
    <cellStyle name="Финансовый 8 4" xfId="185"/>
    <cellStyle name="Финансовый 9" xfId="90"/>
    <cellStyle name="Финансовый 9 2" xfId="138"/>
    <cellStyle name="Финансовый 9 2 2" xfId="273"/>
    <cellStyle name="Финансовый 9 3" xfId="150"/>
    <cellStyle name="Финансовый 9 3 2" xfId="282"/>
    <cellStyle name="Финансовый 9 4" xfId="230"/>
    <cellStyle name="Хороший" xfId="5" builtinId="26" customBuiltin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40"/>
  <sheetViews>
    <sheetView tabSelected="1" zoomScaleNormal="100" zoomScaleSheetLayoutView="80" workbookViewId="0">
      <selection activeCell="C29" sqref="C29"/>
    </sheetView>
  </sheetViews>
  <sheetFormatPr defaultColWidth="9.140625" defaultRowHeight="18.75" x14ac:dyDescent="0.3"/>
  <cols>
    <col min="1" max="1" width="1.7109375" style="5" customWidth="1"/>
    <col min="2" max="2" width="5.7109375" style="38" customWidth="1"/>
    <col min="3" max="3" width="60.42578125" style="39" customWidth="1"/>
    <col min="4" max="4" width="8" style="38" customWidth="1"/>
    <col min="5" max="5" width="9.140625" style="5" customWidth="1"/>
    <col min="6" max="6" width="13.28515625" style="40" customWidth="1"/>
    <col min="7" max="7" width="9.140625" style="40" customWidth="1"/>
    <col min="8" max="8" width="13.85546875" style="40" customWidth="1"/>
    <col min="9" max="9" width="19" style="5" customWidth="1"/>
    <col min="10" max="10" width="44" style="8" customWidth="1"/>
    <col min="11" max="11" width="13.42578125" style="41" customWidth="1"/>
    <col min="12" max="16384" width="9.140625" style="5"/>
  </cols>
  <sheetData>
    <row r="1" spans="2:11" ht="20.25" x14ac:dyDescent="0.25">
      <c r="B1" s="105" t="s">
        <v>95</v>
      </c>
      <c r="C1" s="105"/>
      <c r="D1" s="105"/>
      <c r="E1" s="105"/>
      <c r="F1" s="105"/>
      <c r="G1" s="105"/>
      <c r="H1" s="105"/>
      <c r="I1" s="105"/>
      <c r="J1" s="105"/>
      <c r="K1" s="105"/>
    </row>
    <row r="2" spans="2:11" ht="23.25" thickBot="1" x14ac:dyDescent="0.3">
      <c r="B2" s="6"/>
      <c r="C2" s="5"/>
      <c r="D2" s="6"/>
      <c r="E2" s="7"/>
      <c r="F2" s="7"/>
      <c r="G2" s="7"/>
      <c r="H2" s="7"/>
      <c r="K2" s="9" t="s">
        <v>41</v>
      </c>
    </row>
    <row r="3" spans="2:11" ht="15.75" customHeight="1" x14ac:dyDescent="0.25">
      <c r="B3" s="106" t="s">
        <v>28</v>
      </c>
      <c r="C3" s="108" t="s">
        <v>43</v>
      </c>
      <c r="D3" s="110" t="s">
        <v>51</v>
      </c>
      <c r="E3" s="112" t="s">
        <v>36</v>
      </c>
      <c r="F3" s="113"/>
      <c r="G3" s="114" t="s">
        <v>38</v>
      </c>
      <c r="H3" s="115"/>
      <c r="I3" s="116" t="s">
        <v>39</v>
      </c>
      <c r="J3" s="116" t="s">
        <v>40</v>
      </c>
      <c r="K3" s="118" t="s">
        <v>9</v>
      </c>
    </row>
    <row r="4" spans="2:11" ht="68.25" customHeight="1" thickBot="1" x14ac:dyDescent="0.3">
      <c r="B4" s="107"/>
      <c r="C4" s="109"/>
      <c r="D4" s="111"/>
      <c r="E4" s="47" t="s">
        <v>8</v>
      </c>
      <c r="F4" s="47" t="s">
        <v>37</v>
      </c>
      <c r="G4" s="47" t="s">
        <v>8</v>
      </c>
      <c r="H4" s="47" t="s">
        <v>37</v>
      </c>
      <c r="I4" s="117"/>
      <c r="J4" s="117"/>
      <c r="K4" s="119"/>
    </row>
    <row r="5" spans="2:11" ht="16.5" thickBot="1" x14ac:dyDescent="0.3">
      <c r="B5" s="56"/>
      <c r="C5" s="62" t="s">
        <v>42</v>
      </c>
      <c r="D5" s="28"/>
      <c r="E5" s="23"/>
      <c r="F5" s="23">
        <f>F6+F13+F15+F19+F34</f>
        <v>6660870.4581259582</v>
      </c>
      <c r="G5" s="23">
        <f>G6+G13+G15+G19+G34</f>
        <v>0</v>
      </c>
      <c r="H5" s="23">
        <f>H6+H13+H15+H19+H34</f>
        <v>0</v>
      </c>
      <c r="I5" s="24"/>
      <c r="J5" s="29"/>
      <c r="K5" s="30"/>
    </row>
    <row r="6" spans="2:11" ht="16.5" thickBot="1" x14ac:dyDescent="0.3">
      <c r="B6" s="57">
        <v>1</v>
      </c>
      <c r="C6" s="63" t="s">
        <v>29</v>
      </c>
      <c r="D6" s="17"/>
      <c r="E6" s="18"/>
      <c r="F6" s="18">
        <f>SUM(F7:F12)</f>
        <v>232889.712</v>
      </c>
      <c r="G6" s="18">
        <f>SUM(G7:G12)</f>
        <v>0</v>
      </c>
      <c r="H6" s="18">
        <f>SUM(H7:H12)</f>
        <v>0</v>
      </c>
      <c r="I6" s="19"/>
      <c r="J6" s="20"/>
      <c r="K6" s="21"/>
    </row>
    <row r="7" spans="2:11" ht="63" x14ac:dyDescent="0.25">
      <c r="B7" s="58" t="s">
        <v>0</v>
      </c>
      <c r="C7" s="64" t="s">
        <v>30</v>
      </c>
      <c r="D7" s="22" t="s">
        <v>31</v>
      </c>
      <c r="E7" s="2">
        <v>57</v>
      </c>
      <c r="F7" s="49">
        <v>35281.99</v>
      </c>
      <c r="G7" s="2"/>
      <c r="H7" s="2"/>
      <c r="I7" s="15" t="s">
        <v>52</v>
      </c>
      <c r="J7" s="37" t="s">
        <v>69</v>
      </c>
      <c r="K7" s="42" t="s">
        <v>15</v>
      </c>
    </row>
    <row r="8" spans="2:11" ht="47.25" x14ac:dyDescent="0.25">
      <c r="B8" s="59" t="s">
        <v>1</v>
      </c>
      <c r="C8" s="65" t="s">
        <v>70</v>
      </c>
      <c r="D8" s="12" t="s">
        <v>31</v>
      </c>
      <c r="E8" s="3">
        <v>9</v>
      </c>
      <c r="F8" s="50">
        <v>77346.785000000003</v>
      </c>
      <c r="G8" s="3"/>
      <c r="H8" s="3"/>
      <c r="I8" s="15" t="s">
        <v>90</v>
      </c>
      <c r="J8" s="13" t="s">
        <v>61</v>
      </c>
      <c r="K8" s="42" t="s">
        <v>15</v>
      </c>
    </row>
    <row r="9" spans="2:11" ht="48.75" customHeight="1" x14ac:dyDescent="0.25">
      <c r="B9" s="59" t="s">
        <v>2</v>
      </c>
      <c r="C9" s="65" t="s">
        <v>71</v>
      </c>
      <c r="D9" s="12" t="s">
        <v>31</v>
      </c>
      <c r="E9" s="3">
        <v>1</v>
      </c>
      <c r="F9" s="50">
        <v>14229.727000000001</v>
      </c>
      <c r="G9" s="3"/>
      <c r="H9" s="3"/>
      <c r="I9" s="15" t="s">
        <v>67</v>
      </c>
      <c r="J9" s="13" t="s">
        <v>61</v>
      </c>
      <c r="K9" s="42" t="s">
        <v>15</v>
      </c>
    </row>
    <row r="10" spans="2:11" ht="20.25" customHeight="1" x14ac:dyDescent="0.25">
      <c r="B10" s="59" t="s">
        <v>10</v>
      </c>
      <c r="C10" s="66" t="s">
        <v>32</v>
      </c>
      <c r="D10" s="16" t="s">
        <v>31</v>
      </c>
      <c r="E10" s="3">
        <v>10</v>
      </c>
      <c r="F10" s="49">
        <v>3416.0140000000001</v>
      </c>
      <c r="G10" s="3"/>
      <c r="H10" s="3"/>
      <c r="I10" s="13" t="s">
        <v>53</v>
      </c>
      <c r="J10" s="13" t="s">
        <v>61</v>
      </c>
      <c r="K10" s="42" t="s">
        <v>15</v>
      </c>
    </row>
    <row r="11" spans="2:11" ht="15.75" x14ac:dyDescent="0.25">
      <c r="B11" s="59" t="s">
        <v>11</v>
      </c>
      <c r="C11" s="66" t="s">
        <v>45</v>
      </c>
      <c r="D11" s="16" t="s">
        <v>3</v>
      </c>
      <c r="E11" s="3">
        <v>1836</v>
      </c>
      <c r="F11" s="49">
        <v>37518.756000000001</v>
      </c>
      <c r="G11" s="3"/>
      <c r="H11" s="3"/>
      <c r="I11" s="13" t="s">
        <v>68</v>
      </c>
      <c r="J11" s="13" t="s">
        <v>61</v>
      </c>
      <c r="K11" s="42" t="s">
        <v>15</v>
      </c>
    </row>
    <row r="12" spans="2:11" ht="63.75" thickBot="1" x14ac:dyDescent="0.3">
      <c r="B12" s="59" t="s">
        <v>44</v>
      </c>
      <c r="C12" s="66" t="s">
        <v>46</v>
      </c>
      <c r="D12" s="16" t="s">
        <v>3</v>
      </c>
      <c r="E12" s="3">
        <v>100</v>
      </c>
      <c r="F12" s="49">
        <v>65096.44</v>
      </c>
      <c r="G12" s="3"/>
      <c r="H12" s="3"/>
      <c r="I12" s="13" t="s">
        <v>52</v>
      </c>
      <c r="J12" s="13" t="s">
        <v>61</v>
      </c>
      <c r="K12" s="42" t="s">
        <v>15</v>
      </c>
    </row>
    <row r="13" spans="2:11" ht="16.5" thickBot="1" x14ac:dyDescent="0.3">
      <c r="B13" s="60" t="s">
        <v>4</v>
      </c>
      <c r="C13" s="63" t="s">
        <v>47</v>
      </c>
      <c r="D13" s="43"/>
      <c r="E13" s="18"/>
      <c r="F13" s="44">
        <f>F14</f>
        <v>418816.06192766916</v>
      </c>
      <c r="G13" s="44">
        <v>0</v>
      </c>
      <c r="H13" s="44">
        <v>0</v>
      </c>
      <c r="I13" s="36"/>
      <c r="J13" s="36"/>
      <c r="K13" s="45"/>
    </row>
    <row r="14" spans="2:11" ht="31.5" customHeight="1" thickBot="1" x14ac:dyDescent="0.3">
      <c r="B14" s="61" t="s">
        <v>5</v>
      </c>
      <c r="C14" s="67" t="s">
        <v>72</v>
      </c>
      <c r="D14" s="35" t="s">
        <v>3</v>
      </c>
      <c r="E14" s="4">
        <v>1</v>
      </c>
      <c r="F14" s="49">
        <v>418816.06192766916</v>
      </c>
      <c r="G14" s="4"/>
      <c r="H14" s="4"/>
      <c r="I14" s="25" t="s">
        <v>91</v>
      </c>
      <c r="J14" s="13" t="s">
        <v>61</v>
      </c>
      <c r="K14" s="46" t="s">
        <v>15</v>
      </c>
    </row>
    <row r="15" spans="2:11" ht="32.25" thickBot="1" x14ac:dyDescent="0.3">
      <c r="B15" s="60">
        <v>3</v>
      </c>
      <c r="C15" s="68" t="s">
        <v>12</v>
      </c>
      <c r="D15" s="17"/>
      <c r="E15" s="18"/>
      <c r="F15" s="18">
        <f>F16+F17+F18</f>
        <v>786960.65500000003</v>
      </c>
      <c r="G15" s="18"/>
      <c r="H15" s="18"/>
      <c r="I15" s="19"/>
      <c r="J15" s="20"/>
      <c r="K15" s="21"/>
    </row>
    <row r="16" spans="2:11" ht="63" x14ac:dyDescent="0.25">
      <c r="B16" s="97" t="s">
        <v>6</v>
      </c>
      <c r="C16" s="102" t="s">
        <v>73</v>
      </c>
      <c r="D16" s="12" t="s">
        <v>3</v>
      </c>
      <c r="E16" s="2">
        <v>420</v>
      </c>
      <c r="F16" s="96">
        <v>62142.021000000001</v>
      </c>
      <c r="G16" s="53"/>
      <c r="H16" s="53"/>
      <c r="I16" s="48" t="s">
        <v>52</v>
      </c>
      <c r="J16" s="13" t="s">
        <v>61</v>
      </c>
      <c r="K16" s="34" t="s">
        <v>60</v>
      </c>
    </row>
    <row r="17" spans="2:11" ht="63" x14ac:dyDescent="0.25">
      <c r="B17" s="95" t="s">
        <v>7</v>
      </c>
      <c r="C17" s="69" t="s">
        <v>74</v>
      </c>
      <c r="D17" s="12" t="s">
        <v>3</v>
      </c>
      <c r="E17" s="2">
        <v>50</v>
      </c>
      <c r="F17" s="52">
        <v>36902.749000000003</v>
      </c>
      <c r="G17" s="53"/>
      <c r="H17" s="53"/>
      <c r="I17" s="48" t="s">
        <v>52</v>
      </c>
      <c r="J17" s="13" t="s">
        <v>61</v>
      </c>
      <c r="K17" s="34" t="s">
        <v>60</v>
      </c>
    </row>
    <row r="18" spans="2:11" ht="63.75" thickBot="1" x14ac:dyDescent="0.3">
      <c r="B18" s="58" t="s">
        <v>75</v>
      </c>
      <c r="C18" s="66" t="s">
        <v>76</v>
      </c>
      <c r="D18" s="12" t="s">
        <v>3</v>
      </c>
      <c r="E18" s="51">
        <v>10000</v>
      </c>
      <c r="F18" s="49">
        <v>687915.88500000001</v>
      </c>
      <c r="G18" s="10"/>
      <c r="H18" s="10"/>
      <c r="I18" s="15" t="s">
        <v>52</v>
      </c>
      <c r="J18" s="13" t="s">
        <v>61</v>
      </c>
      <c r="K18" s="34" t="s">
        <v>60</v>
      </c>
    </row>
    <row r="19" spans="2:11" ht="32.25" thickBot="1" x14ac:dyDescent="0.3">
      <c r="B19" s="60" t="s">
        <v>55</v>
      </c>
      <c r="C19" s="81" t="s">
        <v>13</v>
      </c>
      <c r="D19" s="82"/>
      <c r="E19" s="27"/>
      <c r="F19" s="73">
        <f>SUM(F20:F32)</f>
        <v>5165713.1591982888</v>
      </c>
      <c r="G19" s="73"/>
      <c r="H19" s="73"/>
      <c r="I19" s="83"/>
      <c r="J19" s="80"/>
      <c r="K19" s="84"/>
    </row>
    <row r="20" spans="2:11" ht="15.75" x14ac:dyDescent="0.25">
      <c r="B20" s="93" t="s">
        <v>17</v>
      </c>
      <c r="C20" s="90" t="s">
        <v>77</v>
      </c>
      <c r="D20" s="85" t="s">
        <v>31</v>
      </c>
      <c r="E20" s="27">
        <v>3</v>
      </c>
      <c r="F20" s="77">
        <v>63312.444999999992</v>
      </c>
      <c r="G20" s="27"/>
      <c r="H20" s="31"/>
      <c r="I20" s="32" t="s">
        <v>54</v>
      </c>
      <c r="J20" s="78" t="s">
        <v>61</v>
      </c>
      <c r="K20" s="86" t="s">
        <v>60</v>
      </c>
    </row>
    <row r="21" spans="2:11" ht="63" x14ac:dyDescent="0.25">
      <c r="B21" s="94" t="s">
        <v>18</v>
      </c>
      <c r="C21" s="91" t="s">
        <v>64</v>
      </c>
      <c r="D21" s="16" t="s">
        <v>31</v>
      </c>
      <c r="E21" s="3">
        <v>6</v>
      </c>
      <c r="F21" s="49">
        <v>136492.99799999999</v>
      </c>
      <c r="G21" s="3"/>
      <c r="H21" s="33"/>
      <c r="I21" s="11" t="s">
        <v>52</v>
      </c>
      <c r="J21" s="11" t="s">
        <v>61</v>
      </c>
      <c r="K21" s="34" t="s">
        <v>60</v>
      </c>
    </row>
    <row r="22" spans="2:11" ht="63" x14ac:dyDescent="0.25">
      <c r="B22" s="94" t="s">
        <v>19</v>
      </c>
      <c r="C22" s="91" t="s">
        <v>56</v>
      </c>
      <c r="D22" s="16" t="s">
        <v>48</v>
      </c>
      <c r="E22" s="54">
        <v>4.0819999999999999</v>
      </c>
      <c r="F22" s="49">
        <v>608910.38800000004</v>
      </c>
      <c r="G22" s="3"/>
      <c r="H22" s="33"/>
      <c r="I22" s="11" t="s">
        <v>52</v>
      </c>
      <c r="J22" s="11" t="s">
        <v>61</v>
      </c>
      <c r="K22" s="34" t="s">
        <v>60</v>
      </c>
    </row>
    <row r="23" spans="2:11" ht="63" x14ac:dyDescent="0.25">
      <c r="B23" s="94" t="s">
        <v>20</v>
      </c>
      <c r="C23" s="91" t="s">
        <v>57</v>
      </c>
      <c r="D23" s="16" t="s">
        <v>48</v>
      </c>
      <c r="E23" s="54">
        <v>5.8230000000000004</v>
      </c>
      <c r="F23" s="49">
        <v>105753.673</v>
      </c>
      <c r="G23" s="3"/>
      <c r="H23" s="33"/>
      <c r="I23" s="11" t="s">
        <v>52</v>
      </c>
      <c r="J23" s="11" t="s">
        <v>61</v>
      </c>
      <c r="K23" s="34" t="s">
        <v>60</v>
      </c>
    </row>
    <row r="24" spans="2:11" ht="63" x14ac:dyDescent="0.25">
      <c r="B24" s="94" t="s">
        <v>21</v>
      </c>
      <c r="C24" s="91" t="s">
        <v>62</v>
      </c>
      <c r="D24" s="16" t="s">
        <v>48</v>
      </c>
      <c r="E24" s="54">
        <v>22.7</v>
      </c>
      <c r="F24" s="49">
        <v>106530.99099999999</v>
      </c>
      <c r="G24" s="3"/>
      <c r="H24" s="33"/>
      <c r="I24" s="11" t="s">
        <v>52</v>
      </c>
      <c r="J24" s="11" t="s">
        <v>69</v>
      </c>
      <c r="K24" s="34" t="s">
        <v>60</v>
      </c>
    </row>
    <row r="25" spans="2:11" ht="63" x14ac:dyDescent="0.25">
      <c r="B25" s="94" t="s">
        <v>22</v>
      </c>
      <c r="C25" s="65" t="s">
        <v>63</v>
      </c>
      <c r="D25" s="16" t="s">
        <v>48</v>
      </c>
      <c r="E25" s="54">
        <v>27.58</v>
      </c>
      <c r="F25" s="49">
        <v>114137.128</v>
      </c>
      <c r="G25" s="3"/>
      <c r="H25" s="33"/>
      <c r="I25" s="11" t="s">
        <v>52</v>
      </c>
      <c r="J25" s="11" t="s">
        <v>69</v>
      </c>
      <c r="K25" s="34" t="s">
        <v>60</v>
      </c>
    </row>
    <row r="26" spans="2:11" ht="63" x14ac:dyDescent="0.25">
      <c r="B26" s="94" t="s">
        <v>23</v>
      </c>
      <c r="C26" s="65" t="s">
        <v>33</v>
      </c>
      <c r="D26" s="16" t="s">
        <v>31</v>
      </c>
      <c r="E26" s="54">
        <v>19</v>
      </c>
      <c r="F26" s="49">
        <v>71751.742499999935</v>
      </c>
      <c r="G26" s="3"/>
      <c r="H26" s="33"/>
      <c r="I26" s="15" t="s">
        <v>52</v>
      </c>
      <c r="J26" s="11" t="s">
        <v>61</v>
      </c>
      <c r="K26" s="34" t="s">
        <v>60</v>
      </c>
    </row>
    <row r="27" spans="2:11" ht="63" x14ac:dyDescent="0.25">
      <c r="B27" s="94" t="s">
        <v>24</v>
      </c>
      <c r="C27" s="65" t="s">
        <v>58</v>
      </c>
      <c r="D27" s="16" t="s">
        <v>31</v>
      </c>
      <c r="E27" s="54">
        <v>1</v>
      </c>
      <c r="F27" s="49">
        <v>1955172.3166982892</v>
      </c>
      <c r="G27" s="3"/>
      <c r="H27" s="33"/>
      <c r="I27" s="15" t="s">
        <v>52</v>
      </c>
      <c r="J27" s="11" t="s">
        <v>61</v>
      </c>
      <c r="K27" s="34" t="s">
        <v>60</v>
      </c>
    </row>
    <row r="28" spans="2:11" ht="63" x14ac:dyDescent="0.25">
      <c r="B28" s="94" t="s">
        <v>25</v>
      </c>
      <c r="C28" s="65" t="s">
        <v>78</v>
      </c>
      <c r="D28" s="16" t="s">
        <v>31</v>
      </c>
      <c r="E28" s="54">
        <v>9</v>
      </c>
      <c r="F28" s="49">
        <v>654005.43099999998</v>
      </c>
      <c r="G28" s="3"/>
      <c r="H28" s="33"/>
      <c r="I28" s="15" t="s">
        <v>52</v>
      </c>
      <c r="J28" s="11" t="s">
        <v>96</v>
      </c>
      <c r="K28" s="34" t="s">
        <v>60</v>
      </c>
    </row>
    <row r="29" spans="2:11" ht="31.5" x14ac:dyDescent="0.25">
      <c r="B29" s="94" t="s">
        <v>26</v>
      </c>
      <c r="C29" s="65" t="s">
        <v>79</v>
      </c>
      <c r="D29" s="16" t="s">
        <v>31</v>
      </c>
      <c r="E29" s="54">
        <v>2</v>
      </c>
      <c r="F29" s="49">
        <v>105075.11700000001</v>
      </c>
      <c r="G29" s="3"/>
      <c r="H29" s="33"/>
      <c r="I29" s="15" t="s">
        <v>92</v>
      </c>
      <c r="J29" s="11" t="s">
        <v>96</v>
      </c>
      <c r="K29" s="34" t="s">
        <v>60</v>
      </c>
    </row>
    <row r="30" spans="2:11" ht="31.5" x14ac:dyDescent="0.25">
      <c r="B30" s="94" t="s">
        <v>65</v>
      </c>
      <c r="C30" s="65" t="s">
        <v>80</v>
      </c>
      <c r="D30" s="16" t="s">
        <v>31</v>
      </c>
      <c r="E30" s="54">
        <v>1</v>
      </c>
      <c r="F30" s="49">
        <v>60120.415000000001</v>
      </c>
      <c r="G30" s="3"/>
      <c r="H30" s="33"/>
      <c r="I30" s="11" t="s">
        <v>54</v>
      </c>
      <c r="J30" s="11" t="s">
        <v>96</v>
      </c>
      <c r="K30" s="34" t="s">
        <v>60</v>
      </c>
    </row>
    <row r="31" spans="2:11" ht="47.25" x14ac:dyDescent="0.25">
      <c r="B31" s="94" t="s">
        <v>66</v>
      </c>
      <c r="C31" s="92" t="s">
        <v>81</v>
      </c>
      <c r="D31" s="16" t="s">
        <v>48</v>
      </c>
      <c r="E31" s="54">
        <v>4.0919999999999996</v>
      </c>
      <c r="F31" s="49">
        <v>375419.44500000001</v>
      </c>
      <c r="G31" s="3"/>
      <c r="H31" s="33"/>
      <c r="I31" s="15" t="s">
        <v>93</v>
      </c>
      <c r="J31" s="11" t="s">
        <v>96</v>
      </c>
      <c r="K31" s="34" t="s">
        <v>60</v>
      </c>
    </row>
    <row r="32" spans="2:11" ht="31.5" x14ac:dyDescent="0.25">
      <c r="B32" s="94" t="s">
        <v>82</v>
      </c>
      <c r="C32" s="91" t="s">
        <v>83</v>
      </c>
      <c r="D32" s="16" t="s">
        <v>48</v>
      </c>
      <c r="E32" s="3">
        <v>5.64</v>
      </c>
      <c r="F32" s="49">
        <v>809031.06900000002</v>
      </c>
      <c r="G32" s="3"/>
      <c r="H32" s="33"/>
      <c r="I32" s="15" t="s">
        <v>53</v>
      </c>
      <c r="J32" s="11" t="s">
        <v>96</v>
      </c>
      <c r="K32" s="34" t="s">
        <v>60</v>
      </c>
    </row>
    <row r="33" spans="2:11" ht="48" thickBot="1" x14ac:dyDescent="0.3">
      <c r="B33" s="94" t="s">
        <v>97</v>
      </c>
      <c r="C33" s="92" t="s">
        <v>98</v>
      </c>
      <c r="D33" s="35" t="s">
        <v>3</v>
      </c>
      <c r="E33" s="4">
        <v>1</v>
      </c>
      <c r="F33" s="120">
        <v>103915</v>
      </c>
      <c r="G33" s="4"/>
      <c r="H33" s="121"/>
      <c r="I33" s="122" t="s">
        <v>91</v>
      </c>
      <c r="J33" s="123"/>
      <c r="K33" s="34" t="s">
        <v>60</v>
      </c>
    </row>
    <row r="34" spans="2:11" ht="16.5" thickBot="1" x14ac:dyDescent="0.3">
      <c r="B34" s="57">
        <v>5</v>
      </c>
      <c r="C34" s="68" t="s">
        <v>14</v>
      </c>
      <c r="D34" s="17"/>
      <c r="E34" s="18"/>
      <c r="F34" s="18">
        <f>F35+F36+F37+F38+F39+F40</f>
        <v>56490.87</v>
      </c>
      <c r="G34" s="18"/>
      <c r="H34" s="18"/>
      <c r="I34" s="87"/>
      <c r="J34" s="88"/>
      <c r="K34" s="89"/>
    </row>
    <row r="35" spans="2:11" ht="15.75" x14ac:dyDescent="0.25">
      <c r="B35" s="98" t="s">
        <v>27</v>
      </c>
      <c r="C35" s="74" t="s">
        <v>84</v>
      </c>
      <c r="D35" s="75" t="s">
        <v>16</v>
      </c>
      <c r="E35" s="76">
        <v>1</v>
      </c>
      <c r="F35" s="77">
        <v>1903.63</v>
      </c>
      <c r="G35" s="76"/>
      <c r="H35" s="76"/>
      <c r="I35" s="78" t="s">
        <v>94</v>
      </c>
      <c r="J35" s="78" t="s">
        <v>61</v>
      </c>
      <c r="K35" s="79" t="s">
        <v>60</v>
      </c>
    </row>
    <row r="36" spans="2:11" ht="15.75" x14ac:dyDescent="0.25">
      <c r="B36" s="99" t="s">
        <v>34</v>
      </c>
      <c r="C36" s="70" t="s">
        <v>85</v>
      </c>
      <c r="D36" s="12" t="s">
        <v>16</v>
      </c>
      <c r="E36" s="3">
        <v>1</v>
      </c>
      <c r="F36" s="49">
        <v>5289.26</v>
      </c>
      <c r="G36" s="3"/>
      <c r="H36" s="3"/>
      <c r="I36" s="11" t="s">
        <v>94</v>
      </c>
      <c r="J36" s="11" t="s">
        <v>61</v>
      </c>
      <c r="K36" s="14" t="s">
        <v>60</v>
      </c>
    </row>
    <row r="37" spans="2:11" ht="64.5" customHeight="1" x14ac:dyDescent="0.25">
      <c r="B37" s="99" t="s">
        <v>35</v>
      </c>
      <c r="C37" s="71" t="s">
        <v>86</v>
      </c>
      <c r="D37" s="12" t="s">
        <v>16</v>
      </c>
      <c r="E37" s="3">
        <v>1</v>
      </c>
      <c r="F37" s="49">
        <v>645.41999999999996</v>
      </c>
      <c r="G37" s="3"/>
      <c r="H37" s="3"/>
      <c r="I37" s="11" t="s">
        <v>52</v>
      </c>
      <c r="J37" s="11" t="s">
        <v>61</v>
      </c>
      <c r="K37" s="14" t="s">
        <v>60</v>
      </c>
    </row>
    <row r="38" spans="2:11" ht="66" customHeight="1" x14ac:dyDescent="0.25">
      <c r="B38" s="99" t="s">
        <v>49</v>
      </c>
      <c r="C38" s="71" t="s">
        <v>87</v>
      </c>
      <c r="D38" s="12" t="s">
        <v>16</v>
      </c>
      <c r="E38" s="3">
        <v>1</v>
      </c>
      <c r="F38" s="49">
        <v>3810.96</v>
      </c>
      <c r="G38" s="3"/>
      <c r="H38" s="3"/>
      <c r="I38" s="11" t="s">
        <v>52</v>
      </c>
      <c r="J38" s="11" t="s">
        <v>61</v>
      </c>
      <c r="K38" s="14" t="s">
        <v>60</v>
      </c>
    </row>
    <row r="39" spans="2:11" ht="78.75" x14ac:dyDescent="0.25">
      <c r="B39" s="99" t="s">
        <v>50</v>
      </c>
      <c r="C39" s="101" t="s">
        <v>88</v>
      </c>
      <c r="D39" s="12" t="s">
        <v>16</v>
      </c>
      <c r="E39" s="3">
        <v>1</v>
      </c>
      <c r="F39" s="49">
        <v>1565.42</v>
      </c>
      <c r="G39" s="3"/>
      <c r="H39" s="3"/>
      <c r="I39" s="11" t="s">
        <v>52</v>
      </c>
      <c r="J39" s="11" t="s">
        <v>61</v>
      </c>
      <c r="K39" s="14" t="s">
        <v>60</v>
      </c>
    </row>
    <row r="40" spans="2:11" ht="63.75" thickBot="1" x14ac:dyDescent="0.3">
      <c r="B40" s="100" t="s">
        <v>89</v>
      </c>
      <c r="C40" s="72" t="s">
        <v>59</v>
      </c>
      <c r="D40" s="26" t="s">
        <v>16</v>
      </c>
      <c r="E40" s="1">
        <v>1</v>
      </c>
      <c r="F40" s="55">
        <v>43276.18</v>
      </c>
      <c r="G40" s="1"/>
      <c r="H40" s="1"/>
      <c r="I40" s="103" t="s">
        <v>52</v>
      </c>
      <c r="J40" s="103" t="s">
        <v>61</v>
      </c>
      <c r="K40" s="104" t="s">
        <v>60</v>
      </c>
    </row>
  </sheetData>
  <mergeCells count="9">
    <mergeCell ref="B1:K1"/>
    <mergeCell ref="B3:B4"/>
    <mergeCell ref="C3:C4"/>
    <mergeCell ref="D3:D4"/>
    <mergeCell ref="E3:F3"/>
    <mergeCell ref="G3:H3"/>
    <mergeCell ref="I3:I4"/>
    <mergeCell ref="J3:J4"/>
    <mergeCell ref="K3:K4"/>
  </mergeCells>
  <pageMargins left="0.15748031496062992" right="0.11811023622047245" top="0.23622047244094491" bottom="0.19685039370078741" header="0.15748031496062992" footer="0.15748031496062992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2025-1 кв.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2025-03-26T06:57:15Z</dcterms:modified>
</cp:coreProperties>
</file>